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R:\BoGwS\Qualitätsmanagement\Projekte\BFR BoGwS\Fortschreibung 2024\Leistungskataloge in Stamm-LV\A-2.2 und A-2.3\"/>
    </mc:Choice>
  </mc:AlternateContent>
  <xr:revisionPtr revIDLastSave="0" documentId="13_ncr:1_{ED4E04A5-370B-456C-A638-B3C48AE54E1F}" xr6:coauthVersionLast="36" xr6:coauthVersionMax="36" xr10:uidLastSave="{00000000-0000-0000-0000-000000000000}"/>
  <bookViews>
    <workbookView xWindow="0" yWindow="0" windowWidth="25200" windowHeight="10755" xr2:uid="{00000000-000D-0000-FFFF-FFFF00000000}"/>
  </bookViews>
  <sheets>
    <sheet name="StammLV nach BFR BoGwS" sheetId="1" r:id="rId1"/>
  </sheets>
  <calcPr calcId="191029" calcMode="autoNoTable"/>
</workbook>
</file>

<file path=xl/calcChain.xml><?xml version="1.0" encoding="utf-8"?>
<calcChain xmlns="http://schemas.openxmlformats.org/spreadsheetml/2006/main">
  <c r="J1669" i="1" l="1"/>
  <c r="G1669" i="1"/>
  <c r="I1669" i="1" s="1"/>
  <c r="J1666" i="1"/>
  <c r="J1665" i="1"/>
  <c r="G1665" i="1"/>
  <c r="I1665" i="1" s="1"/>
  <c r="J1662" i="1"/>
  <c r="G1662" i="1"/>
  <c r="I1662" i="1" s="1"/>
  <c r="J1659" i="1"/>
  <c r="G1659" i="1"/>
  <c r="I1659" i="1" s="1"/>
  <c r="J1656" i="1"/>
  <c r="J1655" i="1"/>
  <c r="G1655" i="1"/>
  <c r="I1655" i="1" s="1"/>
  <c r="J1652" i="1"/>
  <c r="G1652" i="1"/>
  <c r="I1652" i="1" s="1"/>
  <c r="J1649" i="1"/>
  <c r="G1649" i="1"/>
  <c r="I1649" i="1" s="1"/>
  <c r="J1646" i="1"/>
  <c r="G1646" i="1"/>
  <c r="I1646" i="1" s="1"/>
  <c r="J1643" i="1"/>
  <c r="G1643" i="1"/>
  <c r="I1643" i="1" s="1"/>
  <c r="J1640" i="1"/>
  <c r="G1640" i="1"/>
  <c r="I1640" i="1" s="1"/>
  <c r="J1637" i="1"/>
  <c r="G1637" i="1"/>
  <c r="I1637" i="1" s="1"/>
  <c r="J1634" i="1"/>
  <c r="G1634" i="1"/>
  <c r="I1634" i="1" s="1"/>
  <c r="J1631" i="1"/>
  <c r="G1631" i="1"/>
  <c r="I1631" i="1" s="1"/>
  <c r="J1628" i="1"/>
  <c r="J1627" i="1"/>
  <c r="G1627" i="1"/>
  <c r="I1627" i="1" s="1"/>
  <c r="J1624" i="1"/>
  <c r="G1624" i="1"/>
  <c r="I1624" i="1" s="1"/>
  <c r="J1621" i="1"/>
  <c r="G1621" i="1"/>
  <c r="I1621" i="1" s="1"/>
  <c r="J1618" i="1"/>
  <c r="G1618" i="1"/>
  <c r="I1618" i="1" s="1"/>
  <c r="J1615" i="1"/>
  <c r="G1615" i="1"/>
  <c r="I1615" i="1" s="1"/>
  <c r="J1612" i="1"/>
  <c r="G1612" i="1"/>
  <c r="I1612" i="1" s="1"/>
  <c r="J1609" i="1"/>
  <c r="G1609" i="1"/>
  <c r="I1609" i="1" s="1"/>
  <c r="J1606" i="1"/>
  <c r="J1602" i="1"/>
  <c r="J1601" i="1"/>
  <c r="I1601" i="1"/>
  <c r="J1598" i="1"/>
  <c r="G1598" i="1"/>
  <c r="I1598" i="1" s="1"/>
  <c r="J1597" i="1"/>
  <c r="J1596" i="1"/>
  <c r="G1596" i="1"/>
  <c r="I1596" i="1" s="1"/>
  <c r="J1593" i="1"/>
  <c r="G1593" i="1"/>
  <c r="I1593" i="1" s="1"/>
  <c r="J1590" i="1"/>
  <c r="G1590" i="1"/>
  <c r="I1590" i="1" s="1"/>
  <c r="J1587" i="1"/>
  <c r="G1587" i="1"/>
  <c r="I1587" i="1" s="1"/>
  <c r="J1584" i="1"/>
  <c r="G1584" i="1"/>
  <c r="I1584" i="1" s="1"/>
  <c r="J1581" i="1"/>
  <c r="G1581" i="1"/>
  <c r="I1581" i="1" s="1"/>
  <c r="J1578" i="1"/>
  <c r="G1578" i="1"/>
  <c r="I1578" i="1" s="1"/>
  <c r="J1575" i="1"/>
  <c r="G1575" i="1"/>
  <c r="J1572" i="1"/>
  <c r="I1572" i="1"/>
  <c r="J1569" i="1"/>
  <c r="J1568" i="1"/>
  <c r="J1567" i="1"/>
  <c r="G1567" i="1"/>
  <c r="I1567" i="1" s="1"/>
  <c r="J1562" i="1"/>
  <c r="J1563" i="1"/>
  <c r="G1563" i="1"/>
  <c r="G1559" i="1" s="1"/>
  <c r="I1559" i="1" s="1"/>
  <c r="J1559" i="1"/>
  <c r="J1558" i="1"/>
  <c r="G1558" i="1"/>
  <c r="I1558" i="1" s="1"/>
  <c r="J1555" i="1"/>
  <c r="G1555" i="1"/>
  <c r="I1555" i="1" s="1"/>
  <c r="J1552" i="1"/>
  <c r="G1552" i="1"/>
  <c r="I1552" i="1" s="1"/>
  <c r="J1549" i="1"/>
  <c r="G1549" i="1"/>
  <c r="I1549" i="1" s="1"/>
  <c r="J1546" i="1"/>
  <c r="G1546" i="1"/>
  <c r="I1546" i="1" s="1"/>
  <c r="J1543" i="1"/>
  <c r="G1543" i="1"/>
  <c r="I1543" i="1" s="1"/>
  <c r="J1540" i="1"/>
  <c r="J1539" i="1"/>
  <c r="G1539" i="1"/>
  <c r="I1539" i="1" s="1"/>
  <c r="J1536" i="1"/>
  <c r="G1536" i="1"/>
  <c r="I1536" i="1" s="1"/>
  <c r="J1533" i="1"/>
  <c r="G1533" i="1"/>
  <c r="I1533" i="1" s="1"/>
  <c r="J1530" i="1"/>
  <c r="G1530" i="1"/>
  <c r="J1527" i="1"/>
  <c r="J1526" i="1"/>
  <c r="J1525" i="1"/>
  <c r="G1525" i="1"/>
  <c r="I1525" i="1" s="1"/>
  <c r="J1522" i="1"/>
  <c r="G1522" i="1"/>
  <c r="I1522" i="1" s="1"/>
  <c r="J1519" i="1"/>
  <c r="G1519" i="1"/>
  <c r="I1519" i="1" s="1"/>
  <c r="J1516" i="1"/>
  <c r="J1515" i="1"/>
  <c r="G1515" i="1"/>
  <c r="I1515" i="1" s="1"/>
  <c r="J1512" i="1"/>
  <c r="J1511" i="1"/>
  <c r="G1511" i="1"/>
  <c r="I1511" i="1" s="1"/>
  <c r="J1508" i="1"/>
  <c r="G1508" i="1"/>
  <c r="J1505" i="1"/>
  <c r="J1504" i="1"/>
  <c r="G1504" i="1"/>
  <c r="I1504" i="1" s="1"/>
  <c r="J1501" i="1"/>
  <c r="J1500" i="1"/>
  <c r="G1500" i="1"/>
  <c r="I1500" i="1" s="1"/>
  <c r="J1497" i="1"/>
  <c r="G1497" i="1"/>
  <c r="I1497" i="1" s="1"/>
  <c r="J1494" i="1"/>
  <c r="G1494" i="1"/>
  <c r="I1494" i="1" s="1"/>
  <c r="J1491" i="1"/>
  <c r="G1491" i="1"/>
  <c r="I1491" i="1" s="1"/>
  <c r="J1488" i="1"/>
  <c r="G1488" i="1"/>
  <c r="J1485" i="1"/>
  <c r="J1481" i="1"/>
  <c r="J1480" i="1"/>
  <c r="G1480" i="1"/>
  <c r="I1480" i="1" s="1"/>
  <c r="J1477" i="1"/>
  <c r="G1477" i="1"/>
  <c r="I1477" i="1" s="1"/>
  <c r="J1474" i="1"/>
  <c r="G1474" i="1"/>
  <c r="I1474" i="1" s="1"/>
  <c r="J1471" i="1"/>
  <c r="G1471" i="1"/>
  <c r="J1468" i="1"/>
  <c r="J1467" i="1"/>
  <c r="G1467" i="1"/>
  <c r="I1467" i="1" s="1"/>
  <c r="J1464" i="1"/>
  <c r="G1464" i="1"/>
  <c r="I1464" i="1" s="1"/>
  <c r="J1461" i="1"/>
  <c r="G1461" i="1"/>
  <c r="I1461" i="1" s="1"/>
  <c r="J1458" i="1"/>
  <c r="J1457" i="1"/>
  <c r="G1457" i="1"/>
  <c r="I1457" i="1" s="1"/>
  <c r="J1454" i="1"/>
  <c r="G1454" i="1"/>
  <c r="I1454" i="1" s="1"/>
  <c r="J1451" i="1"/>
  <c r="G1451" i="1"/>
  <c r="I1451" i="1" s="1"/>
  <c r="J1448" i="1"/>
  <c r="G1448" i="1"/>
  <c r="I1448" i="1" s="1"/>
  <c r="J1445" i="1"/>
  <c r="G1445" i="1"/>
  <c r="I1445" i="1" s="1"/>
  <c r="J1442" i="1"/>
  <c r="G1442" i="1"/>
  <c r="I1442" i="1" s="1"/>
  <c r="J1439" i="1"/>
  <c r="G1439" i="1"/>
  <c r="I1439" i="1" s="1"/>
  <c r="J1436" i="1"/>
  <c r="G1436" i="1"/>
  <c r="I1436" i="1" s="1"/>
  <c r="J1433" i="1"/>
  <c r="G1433" i="1"/>
  <c r="I1433" i="1" s="1"/>
  <c r="J1430" i="1"/>
  <c r="G1430" i="1"/>
  <c r="I1430" i="1" s="1"/>
  <c r="J1427" i="1"/>
  <c r="G1427" i="1"/>
  <c r="I1427" i="1" s="1"/>
  <c r="J1424" i="1"/>
  <c r="G1424" i="1"/>
  <c r="I1424" i="1" s="1"/>
  <c r="J1421" i="1"/>
  <c r="G1421" i="1"/>
  <c r="I1421" i="1" s="1"/>
  <c r="J1418" i="1"/>
  <c r="G1418" i="1"/>
  <c r="I1418" i="1" s="1"/>
  <c r="J1415" i="1"/>
  <c r="G1415" i="1"/>
  <c r="I1415" i="1" s="1"/>
  <c r="J1412" i="1"/>
  <c r="G1412" i="1"/>
  <c r="I1412" i="1" s="1"/>
  <c r="J1409" i="1"/>
  <c r="G1409" i="1"/>
  <c r="I1409" i="1" s="1"/>
  <c r="J1406" i="1"/>
  <c r="G1406" i="1"/>
  <c r="I1406" i="1" s="1"/>
  <c r="J1403" i="1"/>
  <c r="G1403" i="1"/>
  <c r="J1400" i="1"/>
  <c r="J1399" i="1"/>
  <c r="G1399" i="1"/>
  <c r="G1396" i="1" s="1"/>
  <c r="I1396" i="1" s="1"/>
  <c r="J1396" i="1"/>
  <c r="J1395" i="1"/>
  <c r="G1395" i="1"/>
  <c r="I1395" i="1" s="1"/>
  <c r="J1392" i="1"/>
  <c r="G1392" i="1"/>
  <c r="I1392" i="1" s="1"/>
  <c r="J1389" i="1"/>
  <c r="G1389" i="1"/>
  <c r="I1389" i="1" s="1"/>
  <c r="J1386" i="1"/>
  <c r="G1386" i="1"/>
  <c r="I1386" i="1" s="1"/>
  <c r="J1383" i="1"/>
  <c r="G1383" i="1"/>
  <c r="I1383" i="1" s="1"/>
  <c r="J1380" i="1"/>
  <c r="G1380" i="1"/>
  <c r="I1380" i="1" s="1"/>
  <c r="J1377" i="1"/>
  <c r="G1377" i="1"/>
  <c r="I1377" i="1" s="1"/>
  <c r="J1374" i="1"/>
  <c r="G1374" i="1"/>
  <c r="I1374" i="1" s="1"/>
  <c r="J1371" i="1"/>
  <c r="G1371" i="1"/>
  <c r="I1371" i="1" s="1"/>
  <c r="J1368" i="1"/>
  <c r="G1368" i="1"/>
  <c r="I1368" i="1" s="1"/>
  <c r="J1365" i="1"/>
  <c r="G1365" i="1"/>
  <c r="I1365" i="1" s="1"/>
  <c r="J1362" i="1"/>
  <c r="J1361" i="1"/>
  <c r="G1361" i="1"/>
  <c r="I1361" i="1" s="1"/>
  <c r="J1358" i="1"/>
  <c r="G1358" i="1"/>
  <c r="I1358" i="1" s="1"/>
  <c r="J1355" i="1"/>
  <c r="G1355" i="1"/>
  <c r="I1355" i="1" s="1"/>
  <c r="J1352" i="1"/>
  <c r="G1352" i="1"/>
  <c r="I1352" i="1" s="1"/>
  <c r="J1349" i="1"/>
  <c r="G1349" i="1"/>
  <c r="I1349" i="1" s="1"/>
  <c r="J1346" i="1"/>
  <c r="G1346" i="1"/>
  <c r="I1346" i="1" s="1"/>
  <c r="J1343" i="1"/>
  <c r="G1343" i="1"/>
  <c r="I1343" i="1" s="1"/>
  <c r="J1340" i="1"/>
  <c r="G1340" i="1"/>
  <c r="I1340" i="1" s="1"/>
  <c r="J1337" i="1"/>
  <c r="G1337" i="1"/>
  <c r="I1337" i="1" s="1"/>
  <c r="J1334" i="1"/>
  <c r="G1334" i="1"/>
  <c r="I1334" i="1" s="1"/>
  <c r="J1331" i="1"/>
  <c r="G1331" i="1"/>
  <c r="I1331" i="1" s="1"/>
  <c r="J1328" i="1"/>
  <c r="G1328" i="1"/>
  <c r="I1328" i="1" s="1"/>
  <c r="J1325" i="1"/>
  <c r="G1325" i="1"/>
  <c r="I1325" i="1" s="1"/>
  <c r="J1322" i="1"/>
  <c r="G1322" i="1"/>
  <c r="I1322" i="1" s="1"/>
  <c r="J1319" i="1"/>
  <c r="G1319" i="1"/>
  <c r="I1319" i="1" s="1"/>
  <c r="J1316" i="1"/>
  <c r="G1316" i="1"/>
  <c r="I1316" i="1" s="1"/>
  <c r="J1313" i="1"/>
  <c r="G1313" i="1"/>
  <c r="I1313" i="1" s="1"/>
  <c r="J1310" i="1"/>
  <c r="G1310" i="1"/>
  <c r="I1310" i="1" s="1"/>
  <c r="J1307" i="1"/>
  <c r="G1307" i="1"/>
  <c r="I1307" i="1" s="1"/>
  <c r="J1304" i="1"/>
  <c r="G1304" i="1"/>
  <c r="I1304" i="1" s="1"/>
  <c r="J1301" i="1"/>
  <c r="G1301" i="1"/>
  <c r="I1301" i="1" s="1"/>
  <c r="J1298" i="1"/>
  <c r="G1298" i="1"/>
  <c r="I1298" i="1" s="1"/>
  <c r="J1295" i="1"/>
  <c r="G1295" i="1"/>
  <c r="I1295" i="1" s="1"/>
  <c r="J1292" i="1"/>
  <c r="G1292" i="1"/>
  <c r="I1292" i="1" s="1"/>
  <c r="J1289" i="1"/>
  <c r="G1289" i="1"/>
  <c r="I1289" i="1" s="1"/>
  <c r="J1286" i="1"/>
  <c r="G1286" i="1"/>
  <c r="I1286" i="1" s="1"/>
  <c r="J1283" i="1"/>
  <c r="G1283" i="1"/>
  <c r="I1283" i="1" s="1"/>
  <c r="J1280" i="1"/>
  <c r="G1280" i="1"/>
  <c r="I1280" i="1" s="1"/>
  <c r="J1277" i="1"/>
  <c r="G1277" i="1"/>
  <c r="I1277" i="1" s="1"/>
  <c r="J1274" i="1"/>
  <c r="G1274" i="1"/>
  <c r="I1274" i="1" s="1"/>
  <c r="J1271" i="1"/>
  <c r="G1271" i="1"/>
  <c r="I1271" i="1" s="1"/>
  <c r="J1268" i="1"/>
  <c r="G1268" i="1"/>
  <c r="I1268" i="1" s="1"/>
  <c r="J1265" i="1"/>
  <c r="J1264" i="1"/>
  <c r="G1264" i="1"/>
  <c r="I1264" i="1" s="1"/>
  <c r="J1261" i="1"/>
  <c r="G1261" i="1"/>
  <c r="I1261" i="1" s="1"/>
  <c r="J1258" i="1"/>
  <c r="G1258" i="1"/>
  <c r="I1258" i="1" s="1"/>
  <c r="J1255" i="1"/>
  <c r="G1255" i="1"/>
  <c r="I1255" i="1" s="1"/>
  <c r="J1252" i="1"/>
  <c r="G1252" i="1"/>
  <c r="I1252" i="1" s="1"/>
  <c r="J1249" i="1"/>
  <c r="G1249" i="1"/>
  <c r="I1249" i="1" s="1"/>
  <c r="J1246" i="1"/>
  <c r="G1246" i="1"/>
  <c r="I1246" i="1" s="1"/>
  <c r="J1243" i="1"/>
  <c r="G1243" i="1"/>
  <c r="I1243" i="1" s="1"/>
  <c r="J1240" i="1"/>
  <c r="G1240" i="1"/>
  <c r="I1240" i="1" s="1"/>
  <c r="J1237" i="1"/>
  <c r="G1237" i="1"/>
  <c r="I1237" i="1" s="1"/>
  <c r="J1234" i="1"/>
  <c r="G1234" i="1"/>
  <c r="I1234" i="1" s="1"/>
  <c r="J1231" i="1"/>
  <c r="G1231" i="1"/>
  <c r="I1231" i="1" s="1"/>
  <c r="J1228" i="1"/>
  <c r="G1228" i="1"/>
  <c r="I1228" i="1" s="1"/>
  <c r="J1225" i="1"/>
  <c r="G1225" i="1"/>
  <c r="I1225" i="1" s="1"/>
  <c r="J1222" i="1"/>
  <c r="G1222" i="1"/>
  <c r="I1222" i="1" s="1"/>
  <c r="J1219" i="1"/>
  <c r="G1219" i="1"/>
  <c r="I1219" i="1" s="1"/>
  <c r="J1216" i="1"/>
  <c r="G1216" i="1"/>
  <c r="I1216" i="1" s="1"/>
  <c r="J1213" i="1"/>
  <c r="G1213" i="1"/>
  <c r="I1213" i="1" s="1"/>
  <c r="J1210" i="1"/>
  <c r="G1210" i="1"/>
  <c r="I1210" i="1" s="1"/>
  <c r="J1207" i="1"/>
  <c r="G1207" i="1"/>
  <c r="I1207" i="1" s="1"/>
  <c r="J1204" i="1"/>
  <c r="G1204" i="1"/>
  <c r="I1204" i="1" s="1"/>
  <c r="J1201" i="1"/>
  <c r="G1201" i="1"/>
  <c r="I1201" i="1" s="1"/>
  <c r="J1198" i="1"/>
  <c r="G1198" i="1"/>
  <c r="I1198" i="1" s="1"/>
  <c r="J1195" i="1"/>
  <c r="G1195" i="1"/>
  <c r="I1195" i="1" s="1"/>
  <c r="J1192" i="1"/>
  <c r="G1192" i="1"/>
  <c r="I1192" i="1" s="1"/>
  <c r="J1189" i="1"/>
  <c r="G1189" i="1"/>
  <c r="I1189" i="1" s="1"/>
  <c r="J1186" i="1"/>
  <c r="G1186" i="1"/>
  <c r="I1186" i="1" s="1"/>
  <c r="J1183" i="1"/>
  <c r="G1183" i="1"/>
  <c r="I1183" i="1" s="1"/>
  <c r="J1180" i="1"/>
  <c r="G1180" i="1"/>
  <c r="I1180" i="1" s="1"/>
  <c r="J1177" i="1"/>
  <c r="G1177" i="1"/>
  <c r="I1177" i="1" s="1"/>
  <c r="J1174" i="1"/>
  <c r="G1174" i="1"/>
  <c r="I1174" i="1" s="1"/>
  <c r="J1171" i="1"/>
  <c r="G1171" i="1"/>
  <c r="I1171" i="1" s="1"/>
  <c r="J1168" i="1"/>
  <c r="G1168" i="1"/>
  <c r="I1168" i="1" s="1"/>
  <c r="J1165" i="1"/>
  <c r="G1165" i="1"/>
  <c r="I1165" i="1" s="1"/>
  <c r="J1162" i="1"/>
  <c r="G1162" i="1"/>
  <c r="I1162" i="1" s="1"/>
  <c r="J1159" i="1"/>
  <c r="G1159" i="1"/>
  <c r="I1159" i="1" s="1"/>
  <c r="J1156" i="1"/>
  <c r="G1156" i="1"/>
  <c r="I1156" i="1" s="1"/>
  <c r="J1153" i="1"/>
  <c r="G1153" i="1"/>
  <c r="I1153" i="1" s="1"/>
  <c r="J1150" i="1"/>
  <c r="G1150" i="1"/>
  <c r="I1150" i="1" s="1"/>
  <c r="J1147" i="1"/>
  <c r="G1147" i="1"/>
  <c r="J1144" i="1"/>
  <c r="G1144" i="1"/>
  <c r="I1144" i="1" s="1"/>
  <c r="J1141" i="1"/>
  <c r="J1140" i="1"/>
  <c r="G1140" i="1"/>
  <c r="I1140" i="1" s="1"/>
  <c r="J1137" i="1"/>
  <c r="G1137" i="1"/>
  <c r="I1137" i="1" s="1"/>
  <c r="J1134" i="1"/>
  <c r="G1134" i="1"/>
  <c r="I1134" i="1" s="1"/>
  <c r="J1131" i="1"/>
  <c r="G1131" i="1"/>
  <c r="I1131" i="1" s="1"/>
  <c r="J1128" i="1"/>
  <c r="G1128" i="1"/>
  <c r="I1128" i="1" s="1"/>
  <c r="J1125" i="1"/>
  <c r="G1125" i="1"/>
  <c r="I1125" i="1" s="1"/>
  <c r="J1122" i="1"/>
  <c r="G1122" i="1"/>
  <c r="I1122" i="1" s="1"/>
  <c r="J1119" i="1"/>
  <c r="G1119" i="1"/>
  <c r="J1116" i="1"/>
  <c r="I1116" i="1"/>
  <c r="J1113" i="1"/>
  <c r="J1109" i="1"/>
  <c r="J1108" i="1"/>
  <c r="G1108" i="1"/>
  <c r="G1105" i="1" s="1"/>
  <c r="I1105" i="1" s="1"/>
  <c r="J1105" i="1"/>
  <c r="J1104" i="1"/>
  <c r="G1104" i="1"/>
  <c r="I1104" i="1" s="1"/>
  <c r="J1101" i="1"/>
  <c r="G1101" i="1"/>
  <c r="I1101" i="1" s="1"/>
  <c r="J1098" i="1"/>
  <c r="G1098" i="1"/>
  <c r="I1098" i="1" s="1"/>
  <c r="J1095" i="1"/>
  <c r="G1095" i="1"/>
  <c r="I1095" i="1" s="1"/>
  <c r="J1092" i="1"/>
  <c r="G1092" i="1"/>
  <c r="I1092" i="1" s="1"/>
  <c r="J1089" i="1"/>
  <c r="G1089" i="1"/>
  <c r="I1089" i="1" s="1"/>
  <c r="J1086" i="1"/>
  <c r="G1086" i="1"/>
  <c r="I1086" i="1" s="1"/>
  <c r="J1083" i="1"/>
  <c r="G1083" i="1"/>
  <c r="I1083" i="1" s="1"/>
  <c r="J1080" i="1"/>
  <c r="G1080" i="1"/>
  <c r="I1080" i="1" s="1"/>
  <c r="J1077" i="1"/>
  <c r="G1077" i="1"/>
  <c r="I1077" i="1" s="1"/>
  <c r="J1074" i="1"/>
  <c r="G1074" i="1"/>
  <c r="I1074" i="1" s="1"/>
  <c r="J1071" i="1"/>
  <c r="G1071" i="1"/>
  <c r="I1071" i="1" s="1"/>
  <c r="J1068" i="1"/>
  <c r="G1068" i="1"/>
  <c r="I1068" i="1" s="1"/>
  <c r="J1065" i="1"/>
  <c r="G1065" i="1"/>
  <c r="I1065" i="1" s="1"/>
  <c r="J1062" i="1"/>
  <c r="G1062" i="1"/>
  <c r="I1062" i="1" s="1"/>
  <c r="J1059" i="1"/>
  <c r="G1059" i="1"/>
  <c r="I1059" i="1" s="1"/>
  <c r="J1056" i="1"/>
  <c r="G1056" i="1"/>
  <c r="I1056" i="1" s="1"/>
  <c r="J1053" i="1"/>
  <c r="J1052" i="1"/>
  <c r="G1052" i="1"/>
  <c r="I1052" i="1" s="1"/>
  <c r="J1049" i="1"/>
  <c r="J1048" i="1"/>
  <c r="G1048" i="1"/>
  <c r="I1048" i="1" s="1"/>
  <c r="J1045" i="1"/>
  <c r="G1045" i="1"/>
  <c r="I1045" i="1" s="1"/>
  <c r="J1042" i="1"/>
  <c r="G1042" i="1"/>
  <c r="I1042" i="1" s="1"/>
  <c r="J1039" i="1"/>
  <c r="G1039" i="1"/>
  <c r="I1039" i="1" s="1"/>
  <c r="J1036" i="1"/>
  <c r="G1036" i="1"/>
  <c r="I1036" i="1" s="1"/>
  <c r="J1033" i="1"/>
  <c r="G1033" i="1"/>
  <c r="I1033" i="1" s="1"/>
  <c r="J1030" i="1"/>
  <c r="J1029" i="1"/>
  <c r="G1029" i="1"/>
  <c r="I1029" i="1" s="1"/>
  <c r="J1026" i="1"/>
  <c r="G1026" i="1"/>
  <c r="I1026" i="1" s="1"/>
  <c r="J1023" i="1"/>
  <c r="G1023" i="1"/>
  <c r="I1023" i="1" s="1"/>
  <c r="J1020" i="1"/>
  <c r="G1020" i="1"/>
  <c r="I1020" i="1" s="1"/>
  <c r="J1017" i="1"/>
  <c r="G1017" i="1"/>
  <c r="I1017" i="1" s="1"/>
  <c r="J1014" i="1"/>
  <c r="G1014" i="1"/>
  <c r="I1014" i="1" s="1"/>
  <c r="J1011" i="1"/>
  <c r="G1011" i="1"/>
  <c r="I1011" i="1" s="1"/>
  <c r="J1008" i="1"/>
  <c r="G1008" i="1"/>
  <c r="I1008" i="1" s="1"/>
  <c r="J1005" i="1"/>
  <c r="G1005" i="1"/>
  <c r="I1005" i="1" s="1"/>
  <c r="J1002" i="1"/>
  <c r="G1002" i="1"/>
  <c r="I1002" i="1" s="1"/>
  <c r="J999" i="1"/>
  <c r="G999" i="1"/>
  <c r="I999" i="1" s="1"/>
  <c r="J996" i="1"/>
  <c r="G996" i="1"/>
  <c r="I996" i="1" s="1"/>
  <c r="J993" i="1"/>
  <c r="G993" i="1"/>
  <c r="I993" i="1" s="1"/>
  <c r="J990" i="1"/>
  <c r="G990" i="1"/>
  <c r="I990" i="1" s="1"/>
  <c r="J987" i="1"/>
  <c r="G987" i="1"/>
  <c r="I987" i="1" s="1"/>
  <c r="J984" i="1"/>
  <c r="G984" i="1"/>
  <c r="I984" i="1" s="1"/>
  <c r="J981" i="1"/>
  <c r="G981" i="1"/>
  <c r="I981" i="1" s="1"/>
  <c r="J978" i="1"/>
  <c r="G978" i="1"/>
  <c r="I978" i="1" s="1"/>
  <c r="J975" i="1"/>
  <c r="G975" i="1"/>
  <c r="I975" i="1" s="1"/>
  <c r="J972" i="1"/>
  <c r="G972" i="1"/>
  <c r="I972" i="1" s="1"/>
  <c r="J969" i="1"/>
  <c r="G969" i="1"/>
  <c r="I969" i="1" s="1"/>
  <c r="J966" i="1"/>
  <c r="G966" i="1"/>
  <c r="I966" i="1" s="1"/>
  <c r="J963" i="1"/>
  <c r="G963" i="1"/>
  <c r="I963" i="1" s="1"/>
  <c r="J960" i="1"/>
  <c r="G960" i="1"/>
  <c r="I960" i="1" s="1"/>
  <c r="J957" i="1"/>
  <c r="G957" i="1"/>
  <c r="I957" i="1" s="1"/>
  <c r="J954" i="1"/>
  <c r="G954" i="1"/>
  <c r="I954" i="1" s="1"/>
  <c r="J951" i="1"/>
  <c r="G951" i="1"/>
  <c r="I951" i="1" s="1"/>
  <c r="J948" i="1"/>
  <c r="G948" i="1"/>
  <c r="I948" i="1" s="1"/>
  <c r="J945" i="1"/>
  <c r="G945" i="1"/>
  <c r="I945" i="1" s="1"/>
  <c r="J942" i="1"/>
  <c r="G942" i="1"/>
  <c r="I942" i="1" s="1"/>
  <c r="J939" i="1"/>
  <c r="G939" i="1"/>
  <c r="I939" i="1" s="1"/>
  <c r="J936" i="1"/>
  <c r="G936" i="1"/>
  <c r="I936" i="1" s="1"/>
  <c r="J933" i="1"/>
  <c r="J932" i="1"/>
  <c r="G932" i="1"/>
  <c r="I932" i="1" s="1"/>
  <c r="J929" i="1"/>
  <c r="G929" i="1"/>
  <c r="I929" i="1" s="1"/>
  <c r="J926" i="1"/>
  <c r="G926" i="1"/>
  <c r="I926" i="1" s="1"/>
  <c r="J923" i="1"/>
  <c r="G923" i="1"/>
  <c r="I923" i="1" s="1"/>
  <c r="J920" i="1"/>
  <c r="G920" i="1"/>
  <c r="I920" i="1" s="1"/>
  <c r="J917" i="1"/>
  <c r="G917" i="1"/>
  <c r="I917" i="1" s="1"/>
  <c r="J914" i="1"/>
  <c r="G914" i="1"/>
  <c r="I914" i="1" s="1"/>
  <c r="J911" i="1"/>
  <c r="G911" i="1"/>
  <c r="I911" i="1" s="1"/>
  <c r="J908" i="1"/>
  <c r="G908" i="1"/>
  <c r="I908" i="1" s="1"/>
  <c r="J905" i="1"/>
  <c r="G905" i="1"/>
  <c r="I905" i="1" s="1"/>
  <c r="J902" i="1"/>
  <c r="G902" i="1"/>
  <c r="I902" i="1" s="1"/>
  <c r="J899" i="1"/>
  <c r="G899" i="1"/>
  <c r="I899" i="1" s="1"/>
  <c r="J896" i="1"/>
  <c r="G896" i="1"/>
  <c r="I896" i="1" s="1"/>
  <c r="J893" i="1"/>
  <c r="G893" i="1"/>
  <c r="I893" i="1" s="1"/>
  <c r="J890" i="1"/>
  <c r="G890" i="1"/>
  <c r="I890" i="1" s="1"/>
  <c r="J887" i="1"/>
  <c r="G887" i="1"/>
  <c r="I887" i="1" s="1"/>
  <c r="J884" i="1"/>
  <c r="G884" i="1"/>
  <c r="I884" i="1" s="1"/>
  <c r="J881" i="1"/>
  <c r="G881" i="1"/>
  <c r="I881" i="1" s="1"/>
  <c r="J878" i="1"/>
  <c r="G878" i="1"/>
  <c r="I878" i="1" s="1"/>
  <c r="J875" i="1"/>
  <c r="G875" i="1"/>
  <c r="I875" i="1" s="1"/>
  <c r="J872" i="1"/>
  <c r="G872" i="1"/>
  <c r="I872" i="1" s="1"/>
  <c r="J869" i="1"/>
  <c r="J868" i="1"/>
  <c r="G868" i="1"/>
  <c r="I868" i="1" s="1"/>
  <c r="J865" i="1"/>
  <c r="G865" i="1"/>
  <c r="I865" i="1" s="1"/>
  <c r="J862" i="1"/>
  <c r="G862" i="1"/>
  <c r="I862" i="1" s="1"/>
  <c r="J859" i="1"/>
  <c r="G859" i="1"/>
  <c r="I859" i="1" s="1"/>
  <c r="J856" i="1"/>
  <c r="G856" i="1"/>
  <c r="I856" i="1" s="1"/>
  <c r="J853" i="1"/>
  <c r="G853" i="1"/>
  <c r="I853" i="1" s="1"/>
  <c r="J850" i="1"/>
  <c r="G850" i="1"/>
  <c r="I850" i="1" s="1"/>
  <c r="J847" i="1"/>
  <c r="G847" i="1"/>
  <c r="I847" i="1" s="1"/>
  <c r="J844" i="1"/>
  <c r="G844" i="1"/>
  <c r="I844" i="1" s="1"/>
  <c r="J841" i="1"/>
  <c r="G841" i="1"/>
  <c r="J838" i="1"/>
  <c r="J834" i="1"/>
  <c r="J833" i="1"/>
  <c r="G833" i="1"/>
  <c r="G830" i="1" s="1"/>
  <c r="I830" i="1" s="1"/>
  <c r="J830" i="1"/>
  <c r="J829" i="1"/>
  <c r="G829" i="1"/>
  <c r="I829" i="1" s="1"/>
  <c r="J826" i="1"/>
  <c r="G826" i="1"/>
  <c r="I826" i="1" s="1"/>
  <c r="J823" i="1"/>
  <c r="G823" i="1"/>
  <c r="I823" i="1" s="1"/>
  <c r="J820" i="1"/>
  <c r="G820" i="1"/>
  <c r="I820" i="1" s="1"/>
  <c r="J817" i="1"/>
  <c r="G817" i="1"/>
  <c r="I817" i="1" s="1"/>
  <c r="J814" i="1"/>
  <c r="G814" i="1"/>
  <c r="I814" i="1" s="1"/>
  <c r="J811" i="1"/>
  <c r="G811" i="1"/>
  <c r="I811" i="1" s="1"/>
  <c r="J808" i="1"/>
  <c r="G808" i="1"/>
  <c r="I808" i="1" s="1"/>
  <c r="J805" i="1"/>
  <c r="G805" i="1"/>
  <c r="I805" i="1" s="1"/>
  <c r="J802" i="1"/>
  <c r="G802" i="1"/>
  <c r="I802" i="1" s="1"/>
  <c r="J799" i="1"/>
  <c r="G799" i="1"/>
  <c r="I799" i="1" s="1"/>
  <c r="J796" i="1"/>
  <c r="G796" i="1"/>
  <c r="I796" i="1" s="1"/>
  <c r="J793" i="1"/>
  <c r="G793" i="1"/>
  <c r="I793" i="1" s="1"/>
  <c r="J790" i="1"/>
  <c r="G790" i="1"/>
  <c r="I790" i="1" s="1"/>
  <c r="J787" i="1"/>
  <c r="G787" i="1"/>
  <c r="I787" i="1" s="1"/>
  <c r="J784" i="1"/>
  <c r="G784" i="1"/>
  <c r="I784" i="1" s="1"/>
  <c r="J781" i="1"/>
  <c r="G781" i="1"/>
  <c r="I781" i="1" s="1"/>
  <c r="J778" i="1"/>
  <c r="G778" i="1"/>
  <c r="I778" i="1" s="1"/>
  <c r="J775" i="1"/>
  <c r="J774" i="1"/>
  <c r="G774" i="1"/>
  <c r="I774" i="1" s="1"/>
  <c r="J771" i="1"/>
  <c r="G771" i="1"/>
  <c r="I771" i="1" s="1"/>
  <c r="J768" i="1"/>
  <c r="G768" i="1"/>
  <c r="I768" i="1" s="1"/>
  <c r="J765" i="1"/>
  <c r="G765" i="1"/>
  <c r="I765" i="1" s="1"/>
  <c r="J762" i="1"/>
  <c r="J761" i="1"/>
  <c r="G761" i="1"/>
  <c r="I761" i="1" s="1"/>
  <c r="J758" i="1"/>
  <c r="G758" i="1"/>
  <c r="I758" i="1" s="1"/>
  <c r="J755" i="1"/>
  <c r="G755" i="1"/>
  <c r="I755" i="1" s="1"/>
  <c r="J752" i="1"/>
  <c r="G752" i="1"/>
  <c r="I752" i="1" s="1"/>
  <c r="J749" i="1"/>
  <c r="G749" i="1"/>
  <c r="I749" i="1" s="1"/>
  <c r="J746" i="1"/>
  <c r="G746" i="1"/>
  <c r="I746" i="1" s="1"/>
  <c r="J743" i="1"/>
  <c r="G743" i="1"/>
  <c r="I743" i="1" s="1"/>
  <c r="J740" i="1"/>
  <c r="G740" i="1"/>
  <c r="I740" i="1" s="1"/>
  <c r="J737" i="1"/>
  <c r="G737" i="1"/>
  <c r="I737" i="1" s="1"/>
  <c r="J734" i="1"/>
  <c r="G734" i="1"/>
  <c r="I734" i="1" s="1"/>
  <c r="J731" i="1"/>
  <c r="G731" i="1"/>
  <c r="I731" i="1" s="1"/>
  <c r="J728" i="1"/>
  <c r="G728" i="1"/>
  <c r="I728" i="1" s="1"/>
  <c r="J725" i="1"/>
  <c r="G725" i="1"/>
  <c r="I725" i="1" s="1"/>
  <c r="J722" i="1"/>
  <c r="G722" i="1"/>
  <c r="I722" i="1" s="1"/>
  <c r="J719" i="1"/>
  <c r="I719" i="1"/>
  <c r="G719" i="1"/>
  <c r="J716" i="1"/>
  <c r="G716" i="1"/>
  <c r="I716" i="1" s="1"/>
  <c r="J713" i="1"/>
  <c r="G713" i="1"/>
  <c r="I713" i="1" s="1"/>
  <c r="J710" i="1"/>
  <c r="G710" i="1"/>
  <c r="I710" i="1" s="1"/>
  <c r="J707" i="1"/>
  <c r="G707" i="1"/>
  <c r="I707" i="1" s="1"/>
  <c r="J704" i="1"/>
  <c r="G704" i="1"/>
  <c r="I704" i="1" s="1"/>
  <c r="J701" i="1"/>
  <c r="G701" i="1"/>
  <c r="I701" i="1" s="1"/>
  <c r="J698" i="1"/>
  <c r="G698" i="1"/>
  <c r="I698" i="1" s="1"/>
  <c r="J695" i="1"/>
  <c r="G695" i="1"/>
  <c r="I695" i="1" s="1"/>
  <c r="J692" i="1"/>
  <c r="G692" i="1"/>
  <c r="I692" i="1" s="1"/>
  <c r="J689" i="1"/>
  <c r="G689" i="1"/>
  <c r="I689" i="1" s="1"/>
  <c r="J686" i="1"/>
  <c r="G686" i="1"/>
  <c r="I686" i="1" s="1"/>
  <c r="J683" i="1"/>
  <c r="G683" i="1"/>
  <c r="I683" i="1" s="1"/>
  <c r="J680" i="1"/>
  <c r="G680" i="1"/>
  <c r="I680" i="1" s="1"/>
  <c r="J677" i="1"/>
  <c r="G677" i="1"/>
  <c r="I677" i="1" s="1"/>
  <c r="J674" i="1"/>
  <c r="G674" i="1"/>
  <c r="I674" i="1" s="1"/>
  <c r="J671" i="1"/>
  <c r="G671" i="1"/>
  <c r="I671" i="1" s="1"/>
  <c r="J668" i="1"/>
  <c r="G668" i="1"/>
  <c r="I668" i="1" s="1"/>
  <c r="J665" i="1"/>
  <c r="G665" i="1"/>
  <c r="I665" i="1" s="1"/>
  <c r="J662" i="1"/>
  <c r="G662" i="1"/>
  <c r="I662" i="1" s="1"/>
  <c r="J659" i="1"/>
  <c r="J658" i="1"/>
  <c r="G658" i="1"/>
  <c r="I658" i="1" s="1"/>
  <c r="J655" i="1"/>
  <c r="G655" i="1"/>
  <c r="I655" i="1" s="1"/>
  <c r="J652" i="1"/>
  <c r="G652" i="1"/>
  <c r="I652" i="1" s="1"/>
  <c r="J649" i="1"/>
  <c r="G649" i="1"/>
  <c r="I649" i="1" s="1"/>
  <c r="J646" i="1"/>
  <c r="G646" i="1"/>
  <c r="I646" i="1" s="1"/>
  <c r="J643" i="1"/>
  <c r="G643" i="1"/>
  <c r="I643" i="1" s="1"/>
  <c r="J640" i="1"/>
  <c r="G640" i="1"/>
  <c r="I640" i="1" s="1"/>
  <c r="J637" i="1"/>
  <c r="G637" i="1"/>
  <c r="I637" i="1" s="1"/>
  <c r="J634" i="1"/>
  <c r="G634" i="1"/>
  <c r="J631" i="1"/>
  <c r="G631" i="1"/>
  <c r="I631" i="1" s="1"/>
  <c r="J628" i="1"/>
  <c r="J627" i="1"/>
  <c r="G627" i="1"/>
  <c r="I627" i="1" s="1"/>
  <c r="J624" i="1"/>
  <c r="G624" i="1"/>
  <c r="I624" i="1" s="1"/>
  <c r="J621" i="1"/>
  <c r="G621" i="1"/>
  <c r="I621" i="1" s="1"/>
  <c r="J618" i="1"/>
  <c r="G618" i="1"/>
  <c r="I618" i="1" s="1"/>
  <c r="J615" i="1"/>
  <c r="G615" i="1"/>
  <c r="J612" i="1"/>
  <c r="I612" i="1"/>
  <c r="J609" i="1"/>
  <c r="J608" i="1"/>
  <c r="G608" i="1"/>
  <c r="I608" i="1" s="1"/>
  <c r="J605" i="1"/>
  <c r="G605" i="1"/>
  <c r="J602" i="1"/>
  <c r="G602" i="1"/>
  <c r="I602" i="1" s="1"/>
  <c r="J599" i="1"/>
  <c r="G599" i="1"/>
  <c r="I599" i="1" s="1"/>
  <c r="J596" i="1"/>
  <c r="J595" i="1"/>
  <c r="G595" i="1"/>
  <c r="I595" i="1" s="1"/>
  <c r="J592" i="1"/>
  <c r="G592" i="1"/>
  <c r="I592" i="1" s="1"/>
  <c r="J589" i="1"/>
  <c r="G589" i="1"/>
  <c r="I589" i="1" s="1"/>
  <c r="J586" i="1"/>
  <c r="G586" i="1"/>
  <c r="I586" i="1" s="1"/>
  <c r="J583" i="1"/>
  <c r="G583" i="1"/>
  <c r="J580" i="1"/>
  <c r="G580" i="1"/>
  <c r="I580" i="1" s="1"/>
  <c r="J577" i="1"/>
  <c r="J576" i="1"/>
  <c r="G576" i="1"/>
  <c r="G573" i="1" s="1"/>
  <c r="I573" i="1" s="1"/>
  <c r="J573" i="1"/>
  <c r="J572" i="1"/>
  <c r="G572" i="1"/>
  <c r="I572" i="1" s="1"/>
  <c r="J569" i="1"/>
  <c r="G569" i="1"/>
  <c r="I569" i="1" s="1"/>
  <c r="J566" i="1"/>
  <c r="J562" i="1"/>
  <c r="J561" i="1"/>
  <c r="G561" i="1"/>
  <c r="I561" i="1" s="1"/>
  <c r="J558" i="1"/>
  <c r="G558" i="1"/>
  <c r="I558" i="1" s="1"/>
  <c r="J555" i="1"/>
  <c r="G555" i="1"/>
  <c r="I555" i="1" s="1"/>
  <c r="J552" i="1"/>
  <c r="G552" i="1"/>
  <c r="I552" i="1" s="1"/>
  <c r="J549" i="1"/>
  <c r="G549" i="1"/>
  <c r="I549" i="1" s="1"/>
  <c r="J546" i="1"/>
  <c r="G546" i="1"/>
  <c r="I546" i="1" s="1"/>
  <c r="J543" i="1"/>
  <c r="G543" i="1"/>
  <c r="I543" i="1" s="1"/>
  <c r="J540" i="1"/>
  <c r="G540" i="1"/>
  <c r="J537" i="1"/>
  <c r="J536" i="1"/>
  <c r="J535" i="1"/>
  <c r="G535" i="1"/>
  <c r="I535" i="1" s="1"/>
  <c r="J532" i="1"/>
  <c r="G532" i="1"/>
  <c r="I532" i="1" s="1"/>
  <c r="J529" i="1"/>
  <c r="G529" i="1"/>
  <c r="I529" i="1" s="1"/>
  <c r="J526" i="1"/>
  <c r="G526" i="1"/>
  <c r="I526" i="1" s="1"/>
  <c r="J523" i="1"/>
  <c r="G523" i="1"/>
  <c r="I523" i="1" s="1"/>
  <c r="J520" i="1"/>
  <c r="G520" i="1"/>
  <c r="J517" i="1"/>
  <c r="G517" i="1"/>
  <c r="I517" i="1" s="1"/>
  <c r="J514" i="1"/>
  <c r="J513" i="1"/>
  <c r="G513" i="1"/>
  <c r="I513" i="1" s="1"/>
  <c r="J510" i="1"/>
  <c r="G510" i="1"/>
  <c r="I510" i="1" s="1"/>
  <c r="J507" i="1"/>
  <c r="G507" i="1"/>
  <c r="I507" i="1" s="1"/>
  <c r="J504" i="1"/>
  <c r="G504" i="1"/>
  <c r="I504" i="1" s="1"/>
  <c r="J501" i="1"/>
  <c r="G501" i="1"/>
  <c r="I501" i="1" s="1"/>
  <c r="J498" i="1"/>
  <c r="J497" i="1"/>
  <c r="G497" i="1"/>
  <c r="I497" i="1" s="1"/>
  <c r="J494" i="1"/>
  <c r="G494" i="1"/>
  <c r="I494" i="1" s="1"/>
  <c r="J491" i="1"/>
  <c r="G491" i="1"/>
  <c r="I491" i="1" s="1"/>
  <c r="J488" i="1"/>
  <c r="G488" i="1"/>
  <c r="I488" i="1" s="1"/>
  <c r="J485" i="1"/>
  <c r="G485" i="1"/>
  <c r="I485" i="1" s="1"/>
  <c r="J482" i="1"/>
  <c r="G482" i="1"/>
  <c r="I482" i="1" s="1"/>
  <c r="J479" i="1"/>
  <c r="G479" i="1"/>
  <c r="I479" i="1" s="1"/>
  <c r="J476" i="1"/>
  <c r="J475" i="1"/>
  <c r="G475" i="1"/>
  <c r="I475" i="1" s="1"/>
  <c r="J472" i="1"/>
  <c r="G472" i="1"/>
  <c r="I472" i="1" s="1"/>
  <c r="J469" i="1"/>
  <c r="G469" i="1"/>
  <c r="I469" i="1" s="1"/>
  <c r="J466" i="1"/>
  <c r="G466" i="1"/>
  <c r="I466" i="1" s="1"/>
  <c r="J463" i="1"/>
  <c r="J462" i="1"/>
  <c r="G462" i="1"/>
  <c r="I462" i="1" s="1"/>
  <c r="J459" i="1"/>
  <c r="G459" i="1"/>
  <c r="I459" i="1" s="1"/>
  <c r="J456" i="1"/>
  <c r="J455" i="1"/>
  <c r="J454" i="1"/>
  <c r="G454" i="1"/>
  <c r="I454" i="1" s="1"/>
  <c r="J451" i="1"/>
  <c r="G451" i="1"/>
  <c r="I451" i="1" s="1"/>
  <c r="J448" i="1"/>
  <c r="G448" i="1"/>
  <c r="I448" i="1" s="1"/>
  <c r="J445" i="1"/>
  <c r="G445" i="1"/>
  <c r="I445" i="1" s="1"/>
  <c r="J442" i="1"/>
  <c r="I442" i="1"/>
  <c r="J439" i="1"/>
  <c r="J438" i="1"/>
  <c r="J437" i="1"/>
  <c r="G437" i="1"/>
  <c r="I437" i="1" s="1"/>
  <c r="J434" i="1"/>
  <c r="J433" i="1"/>
  <c r="G433" i="1"/>
  <c r="J430" i="1"/>
  <c r="J429" i="1"/>
  <c r="I429" i="1"/>
  <c r="G429" i="1"/>
  <c r="G426" i="1" s="1"/>
  <c r="I426" i="1" s="1"/>
  <c r="J426" i="1"/>
  <c r="J425" i="1"/>
  <c r="J424" i="1"/>
  <c r="G424" i="1"/>
  <c r="I424" i="1" s="1"/>
  <c r="J421" i="1"/>
  <c r="G421" i="1"/>
  <c r="I421" i="1" s="1"/>
  <c r="J418" i="1"/>
  <c r="G418" i="1"/>
  <c r="J415" i="1"/>
  <c r="I415" i="1"/>
  <c r="J412" i="1"/>
  <c r="J411" i="1"/>
  <c r="G411" i="1"/>
  <c r="I411" i="1" s="1"/>
  <c r="J408" i="1"/>
  <c r="G408" i="1"/>
  <c r="I408" i="1" s="1"/>
  <c r="J405" i="1"/>
  <c r="G405" i="1"/>
  <c r="I405" i="1" s="1"/>
  <c r="J402" i="1"/>
  <c r="G402" i="1"/>
  <c r="I402" i="1" s="1"/>
  <c r="J399" i="1"/>
  <c r="G399" i="1"/>
  <c r="I399" i="1" s="1"/>
  <c r="J396" i="1"/>
  <c r="G396" i="1"/>
  <c r="I396" i="1" s="1"/>
  <c r="J393" i="1"/>
  <c r="G393" i="1"/>
  <c r="I393" i="1" s="1"/>
  <c r="J390" i="1"/>
  <c r="J389" i="1"/>
  <c r="G389" i="1"/>
  <c r="I389" i="1" s="1"/>
  <c r="J386" i="1"/>
  <c r="G386" i="1"/>
  <c r="J383" i="1"/>
  <c r="G383" i="1"/>
  <c r="I383" i="1" s="1"/>
  <c r="J380" i="1"/>
  <c r="J379" i="1"/>
  <c r="G379" i="1"/>
  <c r="I379" i="1" s="1"/>
  <c r="J376" i="1"/>
  <c r="G376" i="1"/>
  <c r="I376" i="1" s="1"/>
  <c r="J373" i="1"/>
  <c r="G373" i="1"/>
  <c r="I373" i="1" s="1"/>
  <c r="J370" i="1"/>
  <c r="G370" i="1"/>
  <c r="I370" i="1" s="1"/>
  <c r="J367" i="1"/>
  <c r="G367" i="1"/>
  <c r="I367" i="1" s="1"/>
  <c r="J364" i="1"/>
  <c r="J363" i="1"/>
  <c r="G363" i="1"/>
  <c r="I363" i="1" s="1"/>
  <c r="J360" i="1"/>
  <c r="G360" i="1"/>
  <c r="I360" i="1" s="1"/>
  <c r="J357" i="1"/>
  <c r="G357" i="1"/>
  <c r="I357" i="1" s="1"/>
  <c r="J354" i="1"/>
  <c r="I354" i="1"/>
  <c r="J351" i="1"/>
  <c r="I351" i="1"/>
  <c r="J348" i="1"/>
  <c r="J347" i="1"/>
  <c r="G347" i="1"/>
  <c r="I347" i="1" s="1"/>
  <c r="J344" i="1"/>
  <c r="G344" i="1"/>
  <c r="I344" i="1" s="1"/>
  <c r="J341" i="1"/>
  <c r="G341" i="1"/>
  <c r="I341" i="1" s="1"/>
  <c r="J338" i="1"/>
  <c r="I338" i="1"/>
  <c r="J335" i="1"/>
  <c r="J334" i="1"/>
  <c r="G334" i="1"/>
  <c r="I334" i="1" s="1"/>
  <c r="J331" i="1"/>
  <c r="G331" i="1"/>
  <c r="I331" i="1" s="1"/>
  <c r="J328" i="1"/>
  <c r="G328" i="1"/>
  <c r="I328" i="1" s="1"/>
  <c r="J325" i="1"/>
  <c r="G325" i="1"/>
  <c r="I325" i="1" s="1"/>
  <c r="J322" i="1"/>
  <c r="G322" i="1"/>
  <c r="I322" i="1" s="1"/>
  <c r="J319" i="1"/>
  <c r="G319" i="1"/>
  <c r="J316" i="1"/>
  <c r="G316" i="1"/>
  <c r="I316" i="1" s="1"/>
  <c r="J313" i="1"/>
  <c r="G313" i="1"/>
  <c r="I313" i="1" s="1"/>
  <c r="J310" i="1"/>
  <c r="J309" i="1"/>
  <c r="G309" i="1"/>
  <c r="I309" i="1" s="1"/>
  <c r="J306" i="1"/>
  <c r="G306" i="1"/>
  <c r="I306" i="1" s="1"/>
  <c r="J303" i="1"/>
  <c r="G303" i="1"/>
  <c r="I303" i="1" s="1"/>
  <c r="J300" i="1"/>
  <c r="G300" i="1"/>
  <c r="I300" i="1" s="1"/>
  <c r="J297" i="1"/>
  <c r="G297" i="1"/>
  <c r="I297" i="1" s="1"/>
  <c r="J294" i="1"/>
  <c r="G294" i="1"/>
  <c r="I294" i="1" s="1"/>
  <c r="J291" i="1"/>
  <c r="G291" i="1"/>
  <c r="I291" i="1" s="1"/>
  <c r="J288" i="1"/>
  <c r="G288" i="1"/>
  <c r="I288" i="1" s="1"/>
  <c r="J285" i="1"/>
  <c r="G285" i="1"/>
  <c r="I285" i="1" s="1"/>
  <c r="J282" i="1"/>
  <c r="G282" i="1"/>
  <c r="I282" i="1" s="1"/>
  <c r="J279" i="1"/>
  <c r="G279" i="1"/>
  <c r="I279" i="1" s="1"/>
  <c r="J276" i="1"/>
  <c r="G276" i="1"/>
  <c r="I276" i="1" s="1"/>
  <c r="J273" i="1"/>
  <c r="G273" i="1"/>
  <c r="J270" i="1"/>
  <c r="J269" i="1"/>
  <c r="G269" i="1"/>
  <c r="I269" i="1" s="1"/>
  <c r="J266" i="1"/>
  <c r="G266" i="1"/>
  <c r="I266" i="1" s="1"/>
  <c r="J263" i="1"/>
  <c r="G263" i="1"/>
  <c r="I263" i="1" s="1"/>
  <c r="J260" i="1"/>
  <c r="G260" i="1"/>
  <c r="I260" i="1" s="1"/>
  <c r="J257" i="1"/>
  <c r="G257" i="1"/>
  <c r="I257" i="1" s="1"/>
  <c r="J254" i="1"/>
  <c r="G254" i="1"/>
  <c r="I254" i="1" s="1"/>
  <c r="J251" i="1"/>
  <c r="G251" i="1"/>
  <c r="J248" i="1"/>
  <c r="G248" i="1"/>
  <c r="I248" i="1" s="1"/>
  <c r="J245" i="1"/>
  <c r="G245" i="1"/>
  <c r="I245" i="1" s="1"/>
  <c r="J242" i="1"/>
  <c r="G242" i="1"/>
  <c r="I242" i="1" s="1"/>
  <c r="J239" i="1"/>
  <c r="G239" i="1"/>
  <c r="I239" i="1" s="1"/>
  <c r="J236" i="1"/>
  <c r="J235" i="1"/>
  <c r="G235" i="1"/>
  <c r="I235" i="1" s="1"/>
  <c r="J232" i="1"/>
  <c r="G232" i="1"/>
  <c r="I232" i="1" s="1"/>
  <c r="J229" i="1"/>
  <c r="G229" i="1"/>
  <c r="I229" i="1" s="1"/>
  <c r="J226" i="1"/>
  <c r="G226" i="1"/>
  <c r="I226" i="1" s="1"/>
  <c r="J223" i="1"/>
  <c r="G223" i="1"/>
  <c r="I223" i="1" s="1"/>
  <c r="J220" i="1"/>
  <c r="G220" i="1"/>
  <c r="I220" i="1" s="1"/>
  <c r="J217" i="1"/>
  <c r="G217" i="1"/>
  <c r="I217" i="1" s="1"/>
  <c r="J214" i="1"/>
  <c r="G214" i="1"/>
  <c r="I214" i="1" s="1"/>
  <c r="J211" i="1"/>
  <c r="G211" i="1"/>
  <c r="I211" i="1" s="1"/>
  <c r="J208" i="1"/>
  <c r="G208" i="1"/>
  <c r="J205" i="1"/>
  <c r="I205" i="1"/>
  <c r="J202" i="1"/>
  <c r="J201" i="1"/>
  <c r="G201" i="1"/>
  <c r="I201" i="1" s="1"/>
  <c r="J198" i="1"/>
  <c r="G198" i="1"/>
  <c r="J195" i="1"/>
  <c r="G195" i="1"/>
  <c r="I195" i="1" s="1"/>
  <c r="J192" i="1"/>
  <c r="G192" i="1"/>
  <c r="I192" i="1" s="1"/>
  <c r="J189" i="1"/>
  <c r="G189" i="1"/>
  <c r="I189" i="1" s="1"/>
  <c r="J186" i="1"/>
  <c r="G186" i="1"/>
  <c r="I186" i="1" s="1"/>
  <c r="J183" i="1"/>
  <c r="G183" i="1"/>
  <c r="I183" i="1" s="1"/>
  <c r="J180" i="1"/>
  <c r="G180" i="1"/>
  <c r="I180" i="1" s="1"/>
  <c r="J177" i="1"/>
  <c r="I177" i="1"/>
  <c r="J174" i="1"/>
  <c r="J173" i="1"/>
  <c r="G173" i="1"/>
  <c r="I173" i="1" s="1"/>
  <c r="J170" i="1"/>
  <c r="G170" i="1"/>
  <c r="I170" i="1" s="1"/>
  <c r="J167" i="1"/>
  <c r="G167" i="1"/>
  <c r="J164" i="1"/>
  <c r="G164" i="1"/>
  <c r="I164" i="1" s="1"/>
  <c r="J161" i="1"/>
  <c r="G161" i="1"/>
  <c r="I161" i="1" s="1"/>
  <c r="J158" i="1"/>
  <c r="G158" i="1"/>
  <c r="I158" i="1" s="1"/>
  <c r="J155" i="1"/>
  <c r="G155" i="1"/>
  <c r="I155" i="1" s="1"/>
  <c r="J152" i="1"/>
  <c r="G152" i="1"/>
  <c r="I152" i="1" s="1"/>
  <c r="J149" i="1"/>
  <c r="J148" i="1"/>
  <c r="G148" i="1"/>
  <c r="I148" i="1" s="1"/>
  <c r="J145" i="1"/>
  <c r="G145" i="1"/>
  <c r="I145" i="1" s="1"/>
  <c r="J142" i="1"/>
  <c r="I142" i="1"/>
  <c r="G142" i="1"/>
  <c r="J139" i="1"/>
  <c r="G139" i="1"/>
  <c r="I139" i="1" s="1"/>
  <c r="J136" i="1"/>
  <c r="G136" i="1"/>
  <c r="I136" i="1" s="1"/>
  <c r="J133" i="1"/>
  <c r="G133" i="1"/>
  <c r="I133" i="1" s="1"/>
  <c r="J130" i="1"/>
  <c r="G130" i="1"/>
  <c r="I130" i="1" s="1"/>
  <c r="J127" i="1"/>
  <c r="G127" i="1"/>
  <c r="I127" i="1" s="1"/>
  <c r="J124" i="1"/>
  <c r="G124" i="1"/>
  <c r="I124" i="1" s="1"/>
  <c r="J121" i="1"/>
  <c r="I121" i="1"/>
  <c r="J118" i="1"/>
  <c r="I118" i="1"/>
  <c r="J115" i="1"/>
  <c r="J114" i="1"/>
  <c r="G114" i="1"/>
  <c r="I114" i="1" s="1"/>
  <c r="J111" i="1"/>
  <c r="G111" i="1"/>
  <c r="I111" i="1" s="1"/>
  <c r="J108" i="1"/>
  <c r="G108" i="1"/>
  <c r="I108" i="1" s="1"/>
  <c r="J105" i="1"/>
  <c r="G105" i="1"/>
  <c r="J102" i="1"/>
  <c r="G102" i="1"/>
  <c r="I102" i="1" s="1"/>
  <c r="J99" i="1"/>
  <c r="G99" i="1"/>
  <c r="I99" i="1" s="1"/>
  <c r="J96" i="1"/>
  <c r="I96" i="1"/>
  <c r="J93" i="1"/>
  <c r="J92" i="1"/>
  <c r="G92" i="1"/>
  <c r="I92" i="1" s="1"/>
  <c r="J89" i="1"/>
  <c r="G89" i="1"/>
  <c r="I89" i="1" s="1"/>
  <c r="J86" i="1"/>
  <c r="G86" i="1"/>
  <c r="I86" i="1" s="1"/>
  <c r="J83" i="1"/>
  <c r="G83" i="1"/>
  <c r="I83" i="1" s="1"/>
  <c r="J80" i="1"/>
  <c r="G80" i="1"/>
  <c r="I80" i="1" s="1"/>
  <c r="J77" i="1"/>
  <c r="G77" i="1"/>
  <c r="I77" i="1" s="1"/>
  <c r="J74" i="1"/>
  <c r="I74" i="1"/>
  <c r="J71" i="1"/>
  <c r="I71" i="1"/>
  <c r="J68" i="1"/>
  <c r="J67" i="1"/>
  <c r="G67" i="1"/>
  <c r="I67" i="1" s="1"/>
  <c r="J64" i="1"/>
  <c r="G64" i="1"/>
  <c r="I64" i="1" s="1"/>
  <c r="J61" i="1"/>
  <c r="G61" i="1"/>
  <c r="I61" i="1" s="1"/>
  <c r="J58" i="1"/>
  <c r="G58" i="1"/>
  <c r="J55" i="1"/>
  <c r="G55" i="1"/>
  <c r="I55" i="1" s="1"/>
  <c r="J52" i="1"/>
  <c r="I52" i="1"/>
  <c r="J49" i="1"/>
  <c r="I49" i="1"/>
  <c r="J46" i="1"/>
  <c r="J45" i="1"/>
  <c r="J44" i="1"/>
  <c r="G44" i="1"/>
  <c r="I44" i="1" s="1"/>
  <c r="J41" i="1"/>
  <c r="G41" i="1"/>
  <c r="I41" i="1" s="1"/>
  <c r="J38" i="1"/>
  <c r="G38" i="1"/>
  <c r="I38" i="1" s="1"/>
  <c r="J35" i="1"/>
  <c r="G35" i="1"/>
  <c r="I35" i="1" s="1"/>
  <c r="J32" i="1"/>
  <c r="G32" i="1"/>
  <c r="I32" i="1" s="1"/>
  <c r="J29" i="1"/>
  <c r="G29" i="1"/>
  <c r="I29" i="1" s="1"/>
  <c r="J26" i="1"/>
  <c r="G26" i="1"/>
  <c r="I26" i="1" s="1"/>
  <c r="J23" i="1"/>
  <c r="J22" i="1"/>
  <c r="J21" i="1"/>
  <c r="G21" i="1"/>
  <c r="I21" i="1" s="1"/>
  <c r="J18" i="1"/>
  <c r="G18" i="1"/>
  <c r="G12" i="1" s="1"/>
  <c r="J15" i="1"/>
  <c r="I15" i="1"/>
  <c r="J12" i="1"/>
  <c r="J11" i="1"/>
  <c r="J7" i="1"/>
  <c r="I1108" i="1" l="1"/>
  <c r="I18" i="1"/>
  <c r="G456" i="1"/>
  <c r="G1656" i="1"/>
  <c r="I1656" i="1" s="1"/>
  <c r="G23" i="1"/>
  <c r="I23" i="1" s="1"/>
  <c r="G348" i="1"/>
  <c r="I348" i="1" s="1"/>
  <c r="G364" i="1"/>
  <c r="I364" i="1" s="1"/>
  <c r="G1597" i="1"/>
  <c r="I1597" i="1" s="1"/>
  <c r="G1458" i="1"/>
  <c r="I1458" i="1" s="1"/>
  <c r="G1666" i="1"/>
  <c r="I1666" i="1" s="1"/>
  <c r="G1505" i="1"/>
  <c r="I1505" i="1" s="1"/>
  <c r="I12" i="1"/>
  <c r="G11" i="1"/>
  <c r="I11" i="1" s="1"/>
  <c r="G412" i="1"/>
  <c r="I412" i="1" s="1"/>
  <c r="G434" i="1"/>
  <c r="I434" i="1" s="1"/>
  <c r="G1049" i="1"/>
  <c r="I1049" i="1" s="1"/>
  <c r="G335" i="1"/>
  <c r="I335" i="1" s="1"/>
  <c r="G463" i="1"/>
  <c r="I463" i="1" s="1"/>
  <c r="G498" i="1"/>
  <c r="I498" i="1" s="1"/>
  <c r="G1540" i="1"/>
  <c r="I1540" i="1" s="1"/>
  <c r="G1562" i="1"/>
  <c r="I1562" i="1" s="1"/>
  <c r="G476" i="1"/>
  <c r="I476" i="1" s="1"/>
  <c r="G609" i="1"/>
  <c r="I609" i="1" s="1"/>
  <c r="G762" i="1"/>
  <c r="I762" i="1" s="1"/>
  <c r="G1485" i="1"/>
  <c r="I576" i="1"/>
  <c r="G1113" i="1"/>
  <c r="I1113" i="1" s="1"/>
  <c r="G1265" i="1"/>
  <c r="I1265" i="1" s="1"/>
  <c r="G1501" i="1"/>
  <c r="I1501" i="1" s="1"/>
  <c r="I833" i="1"/>
  <c r="G1512" i="1"/>
  <c r="I1512" i="1" s="1"/>
  <c r="I1563" i="1"/>
  <c r="I433" i="1"/>
  <c r="G430" i="1"/>
  <c r="I430" i="1" s="1"/>
  <c r="I58" i="1"/>
  <c r="G46" i="1"/>
  <c r="G380" i="1"/>
  <c r="I380" i="1" s="1"/>
  <c r="I386" i="1"/>
  <c r="G425" i="1"/>
  <c r="I425" i="1" s="1"/>
  <c r="I1575" i="1"/>
  <c r="G1569" i="1"/>
  <c r="I198" i="1"/>
  <c r="G174" i="1"/>
  <c r="I174" i="1" s="1"/>
  <c r="I1403" i="1"/>
  <c r="G1400" i="1"/>
  <c r="I1400" i="1" s="1"/>
  <c r="I540" i="1"/>
  <c r="G537" i="1"/>
  <c r="G933" i="1"/>
  <c r="I933" i="1" s="1"/>
  <c r="I1530" i="1"/>
  <c r="G1527" i="1"/>
  <c r="I251" i="1"/>
  <c r="G236" i="1"/>
  <c r="I236" i="1" s="1"/>
  <c r="G514" i="1"/>
  <c r="I514" i="1" s="1"/>
  <c r="I520" i="1"/>
  <c r="I105" i="1"/>
  <c r="G93" i="1"/>
  <c r="I93" i="1" s="1"/>
  <c r="I319" i="1"/>
  <c r="G310" i="1"/>
  <c r="I310" i="1" s="1"/>
  <c r="I456" i="1"/>
  <c r="G577" i="1"/>
  <c r="I577" i="1" s="1"/>
  <c r="I583" i="1"/>
  <c r="G22" i="1"/>
  <c r="I273" i="1"/>
  <c r="G270" i="1"/>
  <c r="I270" i="1" s="1"/>
  <c r="G628" i="1"/>
  <c r="I628" i="1" s="1"/>
  <c r="I634" i="1"/>
  <c r="I1471" i="1"/>
  <c r="G1468" i="1"/>
  <c r="I1468" i="1" s="1"/>
  <c r="I167" i="1"/>
  <c r="G149" i="1"/>
  <c r="I149" i="1" s="1"/>
  <c r="G202" i="1"/>
  <c r="I202" i="1" s="1"/>
  <c r="I605" i="1"/>
  <c r="G596" i="1"/>
  <c r="I596" i="1" s="1"/>
  <c r="I841" i="1"/>
  <c r="G838" i="1"/>
  <c r="G1141" i="1"/>
  <c r="I1141" i="1" s="1"/>
  <c r="I1147" i="1"/>
  <c r="I1485" i="1"/>
  <c r="G566" i="1"/>
  <c r="G659" i="1"/>
  <c r="I659" i="1" s="1"/>
  <c r="G775" i="1"/>
  <c r="I775" i="1" s="1"/>
  <c r="G1030" i="1"/>
  <c r="I1030" i="1" s="1"/>
  <c r="I1119" i="1"/>
  <c r="G1362" i="1"/>
  <c r="I1362" i="1" s="1"/>
  <c r="I1399" i="1"/>
  <c r="I1488" i="1"/>
  <c r="I1508" i="1"/>
  <c r="G1606" i="1"/>
  <c r="G1628" i="1"/>
  <c r="I1628" i="1" s="1"/>
  <c r="G68" i="1"/>
  <c r="I68" i="1" s="1"/>
  <c r="G115" i="1"/>
  <c r="I115" i="1" s="1"/>
  <c r="I208" i="1"/>
  <c r="I418" i="1"/>
  <c r="G439" i="1"/>
  <c r="I615" i="1"/>
  <c r="G390" i="1"/>
  <c r="I390" i="1" s="1"/>
  <c r="G869" i="1"/>
  <c r="I869" i="1" s="1"/>
  <c r="G1053" i="1"/>
  <c r="I1053" i="1" s="1"/>
  <c r="G1516" i="1"/>
  <c r="I1516" i="1" s="1"/>
  <c r="G834" i="1" l="1"/>
  <c r="I834" i="1" s="1"/>
  <c r="I838" i="1"/>
  <c r="G1602" i="1"/>
  <c r="I1602" i="1" s="1"/>
  <c r="I1606" i="1"/>
  <c r="G1526" i="1"/>
  <c r="I1526" i="1" s="1"/>
  <c r="I1527" i="1"/>
  <c r="I1569" i="1"/>
  <c r="G1568" i="1"/>
  <c r="I1568" i="1" s="1"/>
  <c r="I46" i="1"/>
  <c r="G45" i="1"/>
  <c r="I45" i="1" s="1"/>
  <c r="G455" i="1"/>
  <c r="I455" i="1" s="1"/>
  <c r="G1109" i="1"/>
  <c r="I1109" i="1" s="1"/>
  <c r="G438" i="1"/>
  <c r="I438" i="1" s="1"/>
  <c r="I439" i="1"/>
  <c r="I566" i="1"/>
  <c r="G562" i="1"/>
  <c r="I562" i="1" s="1"/>
  <c r="I22" i="1"/>
  <c r="G1481" i="1"/>
  <c r="I1481" i="1" s="1"/>
  <c r="G536" i="1"/>
  <c r="I536" i="1" s="1"/>
  <c r="I537" i="1"/>
  <c r="G7" i="1" l="1"/>
  <c r="I7" i="1" s="1"/>
</calcChain>
</file>

<file path=xl/sharedStrings.xml><?xml version="1.0" encoding="utf-8"?>
<sst xmlns="http://schemas.openxmlformats.org/spreadsheetml/2006/main" count="3442" uniqueCount="1530">
  <si>
    <t>StammLV nach BFR BoGwS</t>
  </si>
  <si>
    <t>22.10.2024</t>
  </si>
  <si>
    <t>Ordnungszahl(komplett)</t>
  </si>
  <si>
    <t>Bezeichnung</t>
  </si>
  <si>
    <t>Art</t>
  </si>
  <si>
    <t>Menge</t>
  </si>
  <si>
    <t>Einheit</t>
  </si>
  <si>
    <t>Preis</t>
  </si>
  <si>
    <t>Gesamt</t>
  </si>
  <si>
    <t>Budget</t>
  </si>
  <si>
    <t>Gesamt MwSt.</t>
  </si>
  <si>
    <t>Budget MwSt.</t>
  </si>
  <si>
    <t>Mehrwertsteuer %</t>
  </si>
  <si>
    <t>Mit Gesamtpreis</t>
  </si>
  <si>
    <t>01</t>
  </si>
  <si>
    <t>LV</t>
  </si>
  <si>
    <t>Ja</t>
  </si>
  <si>
    <t>Hinweise</t>
  </si>
  <si>
    <t>Hinweise
Die Grundlage der genannten Methoden und Normen sind:
[1] Bundes-Bodenschutz- und Altlastenverordnung (BBodSchV), 09.07.2021
(Bundesgesetzblatt Jahrgang 2021 Teil I Nr. 43, ausgegeben zu Bonn am 16. Juli 2021)
[2] Methodensammlung Feststoffuntersuchung Version 3.0 (Methosa 3.0), Stand: 18.12.2023
von der AG Methodenfortschreibung und Harmonisierung besetehend aus LAGA-Forum Abfalluntersuchung (Forum-AU) und dem Fachbeirat Bodenuntersuchungen (FBU)</t>
  </si>
  <si>
    <t>Text</t>
  </si>
  <si>
    <t>Nein</t>
  </si>
  <si>
    <t>01.01</t>
  </si>
  <si>
    <t>Auswertung von Daten aus früheren Untersuchungen</t>
  </si>
  <si>
    <t>Bereich</t>
  </si>
  <si>
    <t>01.01.01</t>
  </si>
  <si>
    <t>Abschnitt</t>
  </si>
  <si>
    <t>Gutachten</t>
  </si>
  <si>
    <t>'.................' Gutachten 
(s. Leistungsbeschreibung)
Die Gutachten können beim AG eingesehen werden.
Die Gutachten werden vom AG zur Verfügung gestellt.</t>
  </si>
  <si>
    <t>01.01.01.0010</t>
  </si>
  <si>
    <t>Sichten und Auswerten von Daten</t>
  </si>
  <si>
    <t>Sichten und Auswerten von Daten aus früheren Untersuchungen, Ermittlung der zu betrachtenden Randbedingungen und relevanten Sachverhalte</t>
  </si>
  <si>
    <t>Position</t>
  </si>
  <si>
    <t>psch</t>
  </si>
  <si>
    <t>01.01.01.0020</t>
  </si>
  <si>
    <t>Beschaffung von Daten zur Projektbearbeitung</t>
  </si>
  <si>
    <t>Beschaffung folgender Daten zur Projektbearbeitung, zzgl. erforderlicher Gebühren (auf Nachweis): 
'.................'</t>
  </si>
  <si>
    <t>01.02</t>
  </si>
  <si>
    <t>Vorbereitung der Geländearbeiten</t>
  </si>
  <si>
    <t>01.02.01</t>
  </si>
  <si>
    <t>01.02.01.0010</t>
  </si>
  <si>
    <t>Erstellen eines Probenahmeplanes</t>
  </si>
  <si>
    <t>Erstellen eines Probenahmeplanes auf der Grundlage einer Kontaminationshypothese nach Auswertung der Daten aus früheren Untersuchungen (soweit nicht mit der Leistungsbeschreibung vorgegeben)</t>
  </si>
  <si>
    <t>01.02.01.0020</t>
  </si>
  <si>
    <t>Abstimmung der durchzuführenden Arbeiten vor Ort</t>
  </si>
  <si>
    <t>Abstimmung der durchzuführenden Arbeiten vor Ort mit dem AG, inkl. aller Nebenkosten
Abstimmung des Untersuchungsprogramms
Abstimmung des Probenahmeplans
Abstimmung der Termindetails
Ermittlung von Ansprechpartnern
Festlegung der Untersuchungspunkte vor Ort</t>
  </si>
  <si>
    <t>01.02.01.0030</t>
  </si>
  <si>
    <t>Beschaffen und Einsichtnahme</t>
  </si>
  <si>
    <t>Beschaffen und Einsichtnahme in alle erforderlichen Leitungspläne, Klärung und Sicherstellung der Leitungsfreiheit (Ver- und Entsorgungsleitungen) bei sämtlichen Ansatzpunkten</t>
  </si>
  <si>
    <t>01.02.01.0040</t>
  </si>
  <si>
    <t>Koordinierung der Kampfmittelfreigabe</t>
  </si>
  <si>
    <t>Koordinierung der Kampfmittelfreigabe incl. 
Einweisung vor Ort und Abstecken der Untersuchungspunkte. 
Die Recherche und Auswertung zur Klärung des Kampfmittelverdachtes ist nicht Gegenstand dieser Leistung. Die Beauftragung der für die Kampfmittelräumung zuständigen Behörde erfolgt durch den AG auf dessen Rechnung.</t>
  </si>
  <si>
    <t>01.02.01.0050</t>
  </si>
  <si>
    <t>Beantragung eines Schachtscheins</t>
  </si>
  <si>
    <t>Beantragung eines Schachtscheins zur Herstellung von Aufschlüssen, zzgl. erforderlicher Gebühren (auf Nachweis)</t>
  </si>
  <si>
    <t>01.02.01.0060</t>
  </si>
  <si>
    <t>Beantragen einer wasserrechtlichen Erlaubnis</t>
  </si>
  <si>
    <t>Beantragen einer wasserrechtlichen Erlaubnis zur Entnahme von Grundwasser oder zum Einleiten von Abpumpwasser bei hydraulischen Versuchen, beim Errichten von Grundwassermessstellen und der Grundwasser-Probenahme, zzgl. Gebühren (auf Nachweis).
Die Klärung von Einleitbestimmungen für kontaminiertes Grundwasser hat bereits im Zuge der Probenahmeplanung zu erfolgen.</t>
  </si>
  <si>
    <t>01.02.01.0070</t>
  </si>
  <si>
    <t>Vorbereiten der Vergabe von Bauleistungen</t>
  </si>
  <si>
    <t>Vorbereiten der Vergabe von Bauleistungen zur Herstellung von Aufschlüssen und Mitwirken bei der Vergabe 
hier: '.................' 
beispielsweise:
Mengenermittlung und Aufgliederung nach Einzelpositionen
Aufstellen der Verdingungsunterlagen, insb. Anfertigen der Leistungsbeschreibungen mit Leistungsverzeichnissen sowie der Besonderen Vertragsbedingungen
Einholen von Angeboten
Prüfen und Werten der Angebote
Mitwirken bei Verhandlungen mit den Bietern
Erarbeiten eines Vergabevorschlages</t>
  </si>
  <si>
    <t>01.03</t>
  </si>
  <si>
    <t>Geländearbeiten</t>
  </si>
  <si>
    <t>01.03.01</t>
  </si>
  <si>
    <t>Aufschlüsse - Baustelleneinrichtung/-räumung sowie  Vor-/Nachbereitung zur Aufschlussherstellung</t>
  </si>
  <si>
    <t>Aufschlüsse - Baustelleneinrichtung/-räumung sowie</t>
  </si>
  <si>
    <t>Aufschlüsse - Baustelleneinrichtung/-räumung sowie 
Vor-/Nachbereitung zur Aufschlussherstellung</t>
  </si>
  <si>
    <t>Kampfmittelfreiheit</t>
  </si>
  <si>
    <t>Die Kampfmittelfreiheit ist durch die für Kampfmittelbeseitigung zuständigen Behörde der Länder festzustellen. Ist eine Beräumung notwendig, erfolgt deren Beauftragung durch den AG.
Die Überprüfung auf Kamfpmittel ist notwendig / nicht notwendig (zutreffendes unterstrichen).</t>
  </si>
  <si>
    <t>01.03.01.0010</t>
  </si>
  <si>
    <t>Einrichten und Räumen der Baustelle</t>
  </si>
  <si>
    <t>Einrichten und Räumen der Baustelle,
Vorhalten der BE sowie der erforderlichen Gerätschaften für sämtliche im nachfolgenden Leistungsverzeichnis (Pos. 3, Geländearbeiten) aufgeführten Leistungen inkl. aller erforderlichen An- und Abfahrten, Transporte, Betriebsmittel, Schutz- und Sicherungsmaßnahmen, Aufbau am ersten und Abbau am letzten Untersuchungspunkt, Wiederherstellung der ursprünglichen Straßen - und Geländezustandes</t>
  </si>
  <si>
    <t>01.03.01.0020</t>
  </si>
  <si>
    <t>Aufbohren von versiegelten Oberflächen</t>
  </si>
  <si>
    <t>Aufbohren von versiegelten Oberflächen für Kleinbohrungen
Versiegelung:  '.................'</t>
  </si>
  <si>
    <t>cm</t>
  </si>
  <si>
    <t>01.03.01.0030</t>
  </si>
  <si>
    <t>Aufbrechen von versiegelten Oberflächen</t>
  </si>
  <si>
    <t>Aufbrechen von versiegelten Oberflächen
bis '.................' cm für Kleinbohrungen
Versiegelung:  '.................'</t>
  </si>
  <si>
    <t>St</t>
  </si>
  <si>
    <t>01.03.01.0040</t>
  </si>
  <si>
    <t>Verschließen des Untersuchungspunktes</t>
  </si>
  <si>
    <t>Verschließen des Untersuchungspunktes durch unbelastetes Bohrgut / Füllsand</t>
  </si>
  <si>
    <t>01.03.01.0050</t>
  </si>
  <si>
    <t>Verschließen des Untersuchungspunktes mit Versiegelung</t>
  </si>
  <si>
    <t>Verschließen des Untersuchungspunktes, jedoch mit Wiederherstellung der Versiegelung in der ursprünglichen Qualität (z.B. Beton, säurebeständiger Beton etc.)</t>
  </si>
  <si>
    <t>01.03.02</t>
  </si>
  <si>
    <t>Aufschlüsse - Kleinbohrungen [DIN EN ISO 22475] und Handbohrungen [19671-1]</t>
  </si>
  <si>
    <t>Aufschlüsse - Kleinbohrungen [DIN EN ISO 22475] und</t>
  </si>
  <si>
    <t>Aufschlüsse - Kleinbohrungen gerammt [DIN EN ISO 22475] und Handbohrungen [19671-1]</t>
  </si>
  <si>
    <t>Kleinbohrung (mind. 50 mm Außendurchmesser)</t>
  </si>
  <si>
    <t>'.................' Kleinbohrung gerammt (mind. 50 mm Außendurchmesser) 
'.................' Handbohrung  
'.................' Vorsondierung für Kampfmittelfreigabe                  
Anzahl:  '.................' Stück     
geplante Endteufe: ca. '.................' m
Flurabstand durchschnittlich bei:               '.................' m u. GOK
erwarteter Untergrundaufbau (sofern bekannt):
Bodenart nach "Bodenkundlicher Kartieranleitung" KA 6 (n. BBodSchV) oder DIN EN ISO 14688-1 (11/2020)
1.) '.................' Mächtigkeit  '.................' m     
2.) '.................' Mächtigkeit
 '.................' m
3.) '.................' Mächtigkeit  '.................' m     
4.) '.................' Mächtigkeit
 '.................' m
Oberflächenversiegelung:
nicht versiegelt:  '.................' Stück;          versiegelt:  '.................' Stück, davon
Beton:              '.................' St.,     
Dicke ca. '.................' cm 
Asphalt:            '.................' St.,     
Dicke ca. '.................' cm
'......' 
 '.................' St.,     
Dicke ca. '.................' cm
 - Aufschluss DIN EN ISO 22475-1/DIN ISO 18400-102 (11/2020) 
 - Handbohrungen nach DIN 19672, T 1
 - Schichtenverzeichnis DIN EN ISO 14688-1/ bodenkundl. KA, 6. A.
Die Probenahme ist in Pos. 3.3 enthalten</t>
  </si>
  <si>
    <t>01.03.02.0010</t>
  </si>
  <si>
    <t>Abteufen von Kleinbohrungen, Tiefe:  0 - 5 m</t>
  </si>
  <si>
    <t>Abteufen von Kleinbohrungen, Durchmesser 50 - 80 mm
Tiefe:  0 - 5 m</t>
  </si>
  <si>
    <t>m</t>
  </si>
  <si>
    <t>01.03.02.0020</t>
  </si>
  <si>
    <t>Abteufen von Kleinbohrungen, Tiefe:  5 - 10 m</t>
  </si>
  <si>
    <t>Abteufen von Kleinbohrungen, Durchmesser 50 - 80 mm
Tiefe:  5 - 10 m</t>
  </si>
  <si>
    <t>01.03.02.0030</t>
  </si>
  <si>
    <t>Abteufen von Kleinbohrungen, Tiefe:  &gt; 10 m</t>
  </si>
  <si>
    <t>Abteufen von Kleinbohrungen, Durchmesser 50 - 80 mm
Tiefe:  &gt; 10 m</t>
  </si>
  <si>
    <t>01.03.02.0040</t>
  </si>
  <si>
    <t>Zulageposition für Bestimmung der Massenanteile</t>
  </si>
  <si>
    <t>Zulageposition für Bestimmung der Massenanteile = und &gt; 2 mm unter Feldbedingungen</t>
  </si>
  <si>
    <t>01.03.02.0050</t>
  </si>
  <si>
    <t>Umsetzen der Gerätschaften</t>
  </si>
  <si>
    <t>Umsetzen der Gerätschaften; Entfernung bis '.................' m</t>
  </si>
  <si>
    <t>01.03.02.0060</t>
  </si>
  <si>
    <t>Handbohrung</t>
  </si>
  <si>
    <t>Handbohrung, inkl. Bestimmung der Massenanteile = und &gt; 2 mm unter Feldbedingungen, inkl. Umsetzen der Gerätschaften</t>
  </si>
  <si>
    <t>01.03.03</t>
  </si>
  <si>
    <t>Aufschlüsse - Schurf [DIN EN ISO 22475, DIN 4124]</t>
  </si>
  <si>
    <t>Handschürfe</t>
  </si>
  <si>
    <t>Handschürfe
Anzahl:  '.................' Stück,  
geplantes Abmaß (LxBxH): ca. '.................' m
Baggerschürfe
Anzahl:  '.................' Stück,   
geplantes Abmaß (LxBxH): ca. '.................' m
Flurabstand durchschnittlich bei:              '.................' m u.GOK
erwarteter Untergrundaufbau (sofern bekannt):
Bodenart nach "Bodenkundlicher Kartieranleitung" KA 6 (n. BBodSchV) oder DIN EN ISO 14688-1 (11/2020) 
1.) '.................' Mächtigkeit 
'.................' m     
2.) '.................' Mächtigkeit 
'.................' m
3.) '.................' Mächtigkeit  '.................' m     
4.) '.................' Mächtigkeit
'.................' m
Oberflächenversiegelung:
nicht versiegelt:  '.................' Stück;          versiegelt:  '.................' Stück, davon
Beton: '.................' St.,     
Dicke ca. '.................' cm 
Asphalt: '.................' St.,     
Dicke ca. '.................' cm</t>
  </si>
  <si>
    <t>01.03.03.0010</t>
  </si>
  <si>
    <t>Aufbrechen von versiegelten Oberflächen für die Herstellung von Schürfen
Versiegelung:  '.................'</t>
  </si>
  <si>
    <t>01.03.03.0020</t>
  </si>
  <si>
    <t>Anlegen von Schürfen ohne Verbau</t>
  </si>
  <si>
    <t>Anlegen von Schürfen ohne Verbau gem. o.g. Spezifikation, seitliche Lagerung des Aushubmaterials, inkl. Profilaufnahme und Führen eines Schichtenverzeichnisses</t>
  </si>
  <si>
    <t>01.03.03.0030</t>
  </si>
  <si>
    <t>Anlegen von Schürfen, jedoch mit Verbau</t>
  </si>
  <si>
    <t>Anlagen von Schürfen, jedoch mit geeignetem Verbau gem. DIN 4124, inkl. Lieferung und Vorhalten des Verbaus über die Dauer der Bauzeit</t>
  </si>
  <si>
    <t>01.03.03.0040</t>
  </si>
  <si>
    <t>Profilaufnahme des Schurfes/Schichtenverzeichniss</t>
  </si>
  <si>
    <t>Profilaufnahme des Schurfes/Schichtenverzeichniss n. DIN EN ISO 14688-1/ bodenkundlicher Kartieranleitung, incl. Bestimmung der Massenanteile &lt; und &gt; 2 mm unter Feldbedingungen; Erstellung des Schurf-Aufmaßes</t>
  </si>
  <si>
    <t>01.03.03.0050</t>
  </si>
  <si>
    <t>Verfüllung der Schürfe nach Probennahme ohne Verdichtung</t>
  </si>
  <si>
    <t>Verfüllung der Schürfe nach Probennahme und Profilaufnahme mit seitlich gelagertem Aushubmaterial, ohne Verdichtung</t>
  </si>
  <si>
    <t>01.03.03.0060</t>
  </si>
  <si>
    <t>Verfüllung der Schürfe nach Probennahme mit Verdichtung</t>
  </si>
  <si>
    <t>Verfüllung der Schürfe nach Probennahme und Profilaufnahme mit seitlich gelagertem Aushubmaterial,
jedoch mit lagenweiser Verfüllung und Verdichtung</t>
  </si>
  <si>
    <t>01.03.04</t>
  </si>
  <si>
    <t>Ausbau von Kleinbohrungen zu temporären Grundwasser-/ Sickerwasser-/ Bodenluftmessstellen</t>
  </si>
  <si>
    <t>Ausbau von Kleinbohrungen</t>
  </si>
  <si>
    <t>Ausbau von Kleinbohrungen zu Grundwasser-/ Sickerwasser-/ Bodenluftmessstellen
Anzahl: ca. '.................' Stück;  
Durchmesser:  DN '.................' ;  
Tiefe:  '.................' m
Material Filter: '.................' Stahl
'.................' HDPE  
Material Spitze: '.................' Stahl              '.................'  HDPE
Material Aufsatzrohr: '.................'  Stahl        '.................' HDPE
Stahlfilter mit Stahlspitze: '.................' 
Material Filterboden: '.................' Holz          '.................' HDPE</t>
  </si>
  <si>
    <t>01.03.04.0010</t>
  </si>
  <si>
    <t>Rammfilter inkl. Spitze</t>
  </si>
  <si>
    <t>Rammfilter inkl. Spitze liefern und einbauen, Länge 1m</t>
  </si>
  <si>
    <t>01.03.04.0020</t>
  </si>
  <si>
    <t>Spitze</t>
  </si>
  <si>
    <t>Spitze liefern und einbauen</t>
  </si>
  <si>
    <t>01.03.04.0030</t>
  </si>
  <si>
    <t>Filterrohre</t>
  </si>
  <si>
    <t>Filterrohre, verschraubbar, liefern und einbauen</t>
  </si>
  <si>
    <t>01.03.04.0040</t>
  </si>
  <si>
    <t>Aufsatzrohre</t>
  </si>
  <si>
    <t>Aufsatzrohre, verschraubbar, liefern und einbauen</t>
  </si>
  <si>
    <t>01.03.04.0050</t>
  </si>
  <si>
    <t>Filterkies/-sand</t>
  </si>
  <si>
    <t>Filterkies/-sand liefern und einbauen</t>
  </si>
  <si>
    <t>01.03.04.0060</t>
  </si>
  <si>
    <t>Tonabdichtung (Quellton)</t>
  </si>
  <si>
    <t>Tonabdichtung (Quellton) liefern und einbauen</t>
  </si>
  <si>
    <t>01.03.04.0070</t>
  </si>
  <si>
    <t>Abschluss</t>
  </si>
  <si>
    <t>verschließbare Abschlusskappe liefern und einbauen</t>
  </si>
  <si>
    <t>01.03.04.0080</t>
  </si>
  <si>
    <t>Kennzeichnen der Messstelle</t>
  </si>
  <si>
    <t>Kennzeichnen der Messstelle mit Fluchtstangen mindestens 2 m, liefern und montieren</t>
  </si>
  <si>
    <t>01.03.04.0090</t>
  </si>
  <si>
    <t>Rückbau von temporären Messtellen</t>
  </si>
  <si>
    <t>Rückbau von temporären Grundwasser-/
Sickerwasser-/ Bodenluftmessstellen.</t>
  </si>
  <si>
    <t>01.03.05</t>
  </si>
  <si>
    <t>Entnahme von Bodenproben</t>
  </si>
  <si>
    <t>01.03.05.0010</t>
  </si>
  <si>
    <t>Entnahme von Bodenproben aus zuvor abgeteuften Bohrungen oder angelegten Schürfen entsprechend der Kontaminationshypothese bzw. gem. Leistungsbeschreibung, inkl. bodenkundlicher/ geologischer Beschreibung und Dokumentation. 
ungesättigte Bodenzone - schwer flüchtige Stoffe
'.................' "Wirkungspfad Boden-Mensch
Nutzungsorientierte Beprobungstiefe gem. BBodSchV
0-10 cm / 10-30 cm / ergänzend 0-2 cm                          "
'.................' "Wirkungspfad Boden-Nutzpflanze
Nutzungsorientierte Beprobungstiefe gem. BBodSchV
0-10 cm / 10-30 cm oder 0-30 cm / 30-60 cm  "
'.................' "Wirkungspfad Boden-Grundwasser
Nutzungsunabhängige Beprobungstiefe gem. BBodSchV
horizont-/schichtspezifisch, Beprobungsintervall max. 1 m"
ungesättigte Bodenzone - leicht flüchtige Stoffe
'.................' "alle Wirkungspfade gem. BBodSchV
horizont-/schichtspezifisch"
gesättigte Bodenzone
'.................' horizont-/schichtspezifisch</t>
  </si>
  <si>
    <t>01.03.05.0020</t>
  </si>
  <si>
    <t>Rasterbeprobung</t>
  </si>
  <si>
    <t>Rasterbeprobung:
Entnahme von Bodenmischproben aus dem oberen Bodenbereich für den Wirkungsbereich Boden-Mensch / Boden-Nutzpflanze und Herstellung von Mischproben entsprechend der Kontaminationshypothese bzw. gem. Leistungsbeschreibung, inkl. bodenkundlicher/ geologischer Beschreibung und Dokumentation, Abschätzung der Massenanteile des Feinbodens (&lt; 2mm) und des Grobbodens (&gt; 2mm) 
Flächengröße: '.................'      
Anzahl der Einzelproben je Mischprobe: '.................' 
Probenahmegerät: '.................'</t>
  </si>
  <si>
    <t>01.03.05.0030</t>
  </si>
  <si>
    <t>Entnahme von ungestörten Bodenproben</t>
  </si>
  <si>
    <t>Entnahme von ungestörten Bodenproben aus Aufschlüssen, inkl. bodenkundlicher/ geologischer Beschreibung und Dokumentation.</t>
  </si>
  <si>
    <t>01.03.05.0040</t>
  </si>
  <si>
    <t>Entnahme einer Sedimentprobe</t>
  </si>
  <si>
    <t>Entnahme einer Sedimentprobe aus Oberflächengewässern (DIN 38414-S11), inkl. Dokumentation
Probennahmesystem: '.................'</t>
  </si>
  <si>
    <t>01.03.05.0050</t>
  </si>
  <si>
    <t>Probennahme von Schlamm</t>
  </si>
  <si>
    <t>Probennahme von Schlamm, inkl. Dokumentation (DIN EN ISO 5667-13 (S1)
Probenahmesystem '.................'</t>
  </si>
  <si>
    <t>01.03.05.0060</t>
  </si>
  <si>
    <t>Entnahme von Proben</t>
  </si>
  <si>
    <t>Entnahme von Proben aus abgeschobenem und ausgehobenem Bodenmaterial nach DIN 52101/DIN EN 932-1; Vorgehensweise und Anzahl der Einzelproben nach Leistungsbeschreibung</t>
  </si>
  <si>
    <t>01.03.05.0070</t>
  </si>
  <si>
    <t>Entnahme von Proben aus aufgehaldetem Bodenmaterial nach der LAGA-Regel PN 98 im Zusammenhang mit der Verwertung/Beseitigung von Abfall; Vorgehensweise und Anzahl der Einzelproben nach Leistungsbeschreibung</t>
  </si>
  <si>
    <t>01.03.05.0080</t>
  </si>
  <si>
    <t>Bestimmung der Massenanteile</t>
  </si>
  <si>
    <t>Bestimmung der Massenanteile im Boden unterteilt in  Feinfraktion (&lt; 2mm) und Grobfraktion (&gt; 2mm) im Gelände mittels Siebung und Wägung</t>
  </si>
  <si>
    <t>01.03.06</t>
  </si>
  <si>
    <t>Entnahme von Bodenluftproben [VDI 3865 Blatt 2]</t>
  </si>
  <si>
    <t>Bodenluftentnahme</t>
  </si>
  <si>
    <t>Bodenluftentnahme
Anzahl:  '.................' Stück
geplanter Entnahmebereich ca. von '.................' bis '.................' m u. GOK
Abstand GW-Oberfläche/Entnahmetiefe:  ca. '.................'  m.
erwarteter Untergrundaufbau (sofern bekannt):
Bodenart nach "Bodenkundlicher Kartieranleitung" KA 6 (n. BBodSchV) oder DIN EN ISO 14688-1 (11/2020)
1.) '.................' Mächtigkeit  '.................' m     
2.) '.................' Mächtigkeit 
'.................' m
3.) '.................'  Mächtigkeit  '.................' m     
4.) '.................' Mächtigkeit
 '.................' m
Oberflächenversiegelung:
nicht versiegelt: '.................' Stück;   versiegelt: ca. '.................' Stück, davon
Beton: '.................' St.,     
Dicke ca. '.................' cm 
Asphalt '.................' St.,     
Dicke ca. '.................' 
cm '.................' St.,     
Dicke ca. '.................' cm
direkte Probenahme: 
Probengefäß:        '.................' 
Indirekte Probenahme (Anreicherung):
Typ des Adsorbens: '.................' 
Extrationsmittel: '.................' 
Entnahmesystem:  '.................' 
Totvolumen:   '.................' cm³
Durchflußrate:   '.................'  l/h
Durchflußmenge:  '.................' l</t>
  </si>
  <si>
    <t>01.03.06.0010</t>
  </si>
  <si>
    <t>Abteufen von Bodenluftsonden</t>
  </si>
  <si>
    <t>Abteufen von Bodenluftsonden in den Untergrund ohne Vorbohrung (einphasig), inkl. Messung; Materialgestellung und Dokumentation</t>
  </si>
  <si>
    <t>01.03.06.0020</t>
  </si>
  <si>
    <t>Umsetzen der Gerätschaften (einphasig) bis '.................' m</t>
  </si>
  <si>
    <t>01.03.06.0030</t>
  </si>
  <si>
    <t>Entnahme von Bodenluftproben</t>
  </si>
  <si>
    <t>Entnahme von Bodenluftproben zur Direktmessung einschl. Gestellung des Probenahmesystems und des Verbrauchsmaterials sowie Dokumentation;
(Für die Erstellung von Bohrlöchern sind zusätzlich die entsprechenden Leistungen aus Pos. 3.1 zu berücksichtigen.)</t>
  </si>
  <si>
    <t>01.03.06.0040</t>
  </si>
  <si>
    <t>Entnahme von Bodenluftproben mit Anreicherungsverfahren einschl. Gestellung des Probenahmesystems u. des Verbrauchsmaterials sowie Dokumentation;
(Für die Erstellung von Bohrlöchern sind zusätzlich die entsprechenden Leistungen aus Pos. 3.1 zu berücksichtigen.)</t>
  </si>
  <si>
    <t>01.03.06.0050</t>
  </si>
  <si>
    <t>Zuschlag zur Entnahme von Bodenluftproben</t>
  </si>
  <si>
    <t>Zuschlag Zuschlag zur Entnahme von Bodenluftproben
(Pos.03.06.0030 / 03.06.0040) für die Aufzeichnung der Vor-Ort-Parameter (O2, CH4, CO2),                   Messintervall '.................'</t>
  </si>
  <si>
    <t>01.03.06.0060</t>
  </si>
  <si>
    <t>Umsetzen der Gerätschaften bis '.................' m, inkl. Ein- und Ausbau von Sonden in vorhandene Bohrlöcher oder Messstellen</t>
  </si>
  <si>
    <t>01.03.06.0070</t>
  </si>
  <si>
    <t>Messung Bodenluft</t>
  </si>
  <si>
    <t>Messung Bodenluft mittels Prüfröhrchen, einschl. Dokumentation u. Materialverbrauch
zu messende Stoffe: '.................'</t>
  </si>
  <si>
    <t>01.03.06.0080</t>
  </si>
  <si>
    <t>Vor-Ort-Messung der Bodenluft</t>
  </si>
  <si>
    <t>Vor-Ort-Messung der Bodenluft mittels PID im Bohrloch oder in der Grube, inkl. Gerätevorhaltung, Dokumentation und Verbrauchsmaterial</t>
  </si>
  <si>
    <t>01.03.07</t>
  </si>
  <si>
    <t>Entnahme von Grundwasserproben (DIN 38402-A13, ISO 5667-11)</t>
  </si>
  <si>
    <t>Spezifikation der Grundwassermessstellen</t>
  </si>
  <si>
    <t>Spezifikation der Grundwassermessstellen:           gem. LB
1.)  GWMS DN '.................'      
Ringraum '.................' mm      
Anzahl: '.................'  St.
Ausbautiefe: '.................' m u. GOK,       Flurabstand: '.................' m u. GOK
Filterstrecke von '.................' 
bis '.................' m u. GOK
2.)  GWMS DN '.................' 
Ringraum '.................' mm      
Anzahl: '.................' St.
Ausbautiefe: '.................' m u. GOK,       Flurabstand: '.................' m u. GOK
Filterstrecke von '.................' bis '.................' m u. GOK
3.)  GWMS DN '.................' Ringraum '.................' mm      
Anzahl: '.................' St.
Ausbautiefe: '.................' m u. GOK,       Flurabstand: '.................' m u. GOK
Filterstrecke von '.................' bis '.................' m u. GOK</t>
  </si>
  <si>
    <t>01.03.07.0010</t>
  </si>
  <si>
    <t>Abpumpen einer Grundwassermesstelle</t>
  </si>
  <si>
    <t>Abpumpen einer Grundwassermesstelle mit '.................' -Pumpe gem. 1) (s. o.)</t>
  </si>
  <si>
    <t>01.03.07.0020</t>
  </si>
  <si>
    <t>Abpumpen einer Grundwassermesstelle mit '.................' -Pumpe gem. 2) (s. o.)</t>
  </si>
  <si>
    <t>01.03.07.0030</t>
  </si>
  <si>
    <t>Abpumpen einer Grundwassermesstelle mit '.................' -Pumpe gem. 3) (s. o.)</t>
  </si>
  <si>
    <t>01.03.07.0040</t>
  </si>
  <si>
    <t>Entnahme einer Grundwasserprobe</t>
  </si>
  <si>
    <t>Entnahme einer Grundwasserprobe aus dem Förderstrom einschl. sämtl. Nebenarbeiten und Dokumentation bis zur max. Abpump- und Probennahmedauer, fachgerechtes Abfüllen und Konservieren der entnommenen Wasserprobe in geeignete Probenahmegefäße</t>
  </si>
  <si>
    <t>01.03.07.0050</t>
  </si>
  <si>
    <t>Entnahme von Schöpfproben</t>
  </si>
  <si>
    <t>Entnahme von Schöpfproben aus GWMS
Probennahmesystem '.................' 
Position nur alternativ zu 03.07.0010 - 03.07.0030 (Abpumpen einer Grundwassermessstelle) bei nicht nachlaufender GWMS</t>
  </si>
  <si>
    <t>01.03.07.0060</t>
  </si>
  <si>
    <t>Tiefenorientierte Entnahme einer Grundwasserprobe</t>
  </si>
  <si>
    <t>Tiefenorientierte Entnahme einer Grundwasserprobe nach DVWK-Merkblatt 245/1997; Vorgehensweise gem. Leistungsbeschreibung</t>
  </si>
  <si>
    <t>01.03.07.0070</t>
  </si>
  <si>
    <t>Wiederanstiegsmessung nach Probennahme</t>
  </si>
  <si>
    <t>Wiederanstiegsmessung nach Probennahme bis max. 15 min</t>
  </si>
  <si>
    <t>01.03.07.0080</t>
  </si>
  <si>
    <t>Wiederanstiegsmessung nach Probennahme bis Erreichen des Ruhewasserspiegels</t>
  </si>
  <si>
    <t>h</t>
  </si>
  <si>
    <t>01.03.07.0090</t>
  </si>
  <si>
    <t>Umsetzen der Gerätschaften bis '.................' m, einschl. Ein- u. Ausbau der Pumpe und Reinigung der Geräte</t>
  </si>
  <si>
    <t>01.03.07.0100</t>
  </si>
  <si>
    <t>Probennahme aus Zapfhahn</t>
  </si>
  <si>
    <t>Probennahme aus einem Zapfhahn eines Brunnens (i.A DIN 38402-A14 ISO 5667-5), inkl. Messung der Vor-Ort-Parameter Lf, O2, pH, TWasser, inkl. Dokumentation, fachgerechtes Abfüllen und Konservieren der entnommenen Wasserprobe in geeignete Probenahmegefäße</t>
  </si>
  <si>
    <t>01.03.08</t>
  </si>
  <si>
    <t>Sonstige Probenahmen/Messungen - Wasser</t>
  </si>
  <si>
    <t>01.03.08.0010</t>
  </si>
  <si>
    <t>Entnahme von Wasserproben</t>
  </si>
  <si>
    <t>Entnahme von Wasserproben aus stehenden Gewässern gem. DIN 38402-A12 als oberflächennahe Schöpfprobe, Herstellen einer Mischprobe aus den Einzelproben; inkl. Messung der Vor-Ort-Parameter (pH, Lf, T, O2)
Anzahl der Einzelproben: '.................'</t>
  </si>
  <si>
    <t>01.03.08.0020</t>
  </si>
  <si>
    <t>Entnahme von Wasserproben aus fließenden Gewässern gem. DIN EN ISO 5667-6:2016-12 und AQS-Merkblatt P-8/3 als Schöpfprobe; inkl. Messung der Vor-Ort-Parameter Lf, O2, pH, T</t>
  </si>
  <si>
    <t>01.03.08.0030</t>
  </si>
  <si>
    <t>Entnahme von Wasserproben aus fließenden Gewässern gem. DIN EN ISO 5667-6:2016-12 und AQS-Merkblatt P-8/3 als Sammelprobe; inkl. einmalig Messung der Vor-Ort-Parameter Lf, O2, pH, T. 
Zeitraum: '.................' Std.
Anzahl Einzelproben: '.................'</t>
  </si>
  <si>
    <t>01.03.08.0040</t>
  </si>
  <si>
    <t>Messung von Grundwasserständen</t>
  </si>
  <si>
    <t>Messung von Grundwasserständen in vorhandenen Grundwasseraufschlüssen als Stichtagsmessung inkl. Personal- und Geräteeinsatzkosten sowie Dokumentation und Auswertung gem. Leistungsbeschreibung</t>
  </si>
  <si>
    <t>01.03.08.0050</t>
  </si>
  <si>
    <t>Messung von Leichtphase</t>
  </si>
  <si>
    <t>Messung von Leichtphase mittels Mehrphasenmessgerät (optoelektronischer Sensor). Alternativverfahren sind mit Beschreibung anzugeben:  '.................'</t>
  </si>
  <si>
    <t>01.03.08.0060</t>
  </si>
  <si>
    <t>Abwasserprobennahme (DIN 38402-A11)</t>
  </si>
  <si>
    <t>Abwasserprobennahme (DIN 38402-A11), einschl. Aufnahme der Vor-Ort-Parameter Leitfähigkeit, Sauerstoffgehalt (O2), pH-Wert, Wassertemperatur, inkl. Dokumentation, fachgerechtes Abfüllen und Konservieren der entnommenen Wasserprobe in geeignete Probenahmegefäße 
'.................' Stichprobe mittels Schöpfgerät      
'.................' Qualifizierte Stichprobe mittels Schöpfgerät
'.................' 2-Stunden-Mischprobe mittels automatischem Probenahmegerät</t>
  </si>
  <si>
    <t>01.03.08.0070</t>
  </si>
  <si>
    <t>Manuelle Probennahme von Roh- oder Trinkwasser</t>
  </si>
  <si>
    <t>Manuelle Probennahme von Roh- oder Trinkwasser aus einem Zapfhahn gem. DIN ISO 5667-5, einschl. Aufnahme der Vor-Ort-Parameter Lf, O2, pH, TWasser, inkl. Dokumentation, fachgerechtes Abfüllen und Konservieren der entnommenen Wasserprobe in geeignete Probenahmegefäße</t>
  </si>
  <si>
    <t>01.03.08.0080</t>
  </si>
  <si>
    <t>Entnahme von Sickerwasserwasserproben</t>
  </si>
  <si>
    <t>Entnahme von Sickerwasserwasserproben aus Sickerwassermessstellen als Schöpfprobe, inkl. Messung der Vor-Ort-Parameter (pH, Lf, T, O2)</t>
  </si>
  <si>
    <t>01.03.08.0090</t>
  </si>
  <si>
    <t>Ein- und Ausbau von Drucksonden</t>
  </si>
  <si>
    <t>Ein- und Ausbau von Drucksonden an bestehenden GWMS (s. Pos. 03.07 Entnahme von Grundwasserproben bzw. LB), inkl. Personal- und Geräteeinsatzkosten</t>
  </si>
  <si>
    <t>01.03.08.0100</t>
  </si>
  <si>
    <t>Überwachung und Ablesen</t>
  </si>
  <si>
    <t>Überwachung und Ablesen automatischer Überwachungs- und Registriersysteme gem. Leistungsbeschreibung inkl. Personal- und Geräteeinsatzkosten, Dokumentation und Auswertung</t>
  </si>
  <si>
    <t>01.03.08.0110</t>
  </si>
  <si>
    <t>Lieferung und Einbau Lattenpegel</t>
  </si>
  <si>
    <t>Lieferung und Einbau eines Lattenpegels inkl. Personal- und Geräteeinsatzkosten</t>
  </si>
  <si>
    <t>01.03.09</t>
  </si>
  <si>
    <t>Sonderversuche</t>
  </si>
  <si>
    <t>01.03.09.0010</t>
  </si>
  <si>
    <t>Gewinnung von Sickerwasserproben</t>
  </si>
  <si>
    <t>Gewinnung von Sickerwasserproben über Saugkerzen/Saugplatten oder andere Sickerwassersammler gem. Leistungsbeschreibung, inkl. sämtlicher erforderlicher Nebenarbeiten, Personal- und Geräteeinsatzkosten, Dokumentation und Auswertung der Probenahme, Probenlagerung und Transport, Reinigung des Probenahmesystems
Probenahmesystem (ggf. Beschreibung beifügen über Art, Anzahl und Einbau etc.): 
                               '.................' 
Probenahmedauer:     '.................' 
Probenahmeintervall:  '.................'</t>
  </si>
  <si>
    <t>01.03.09.0020</t>
  </si>
  <si>
    <t>Durchführung Slug- &amp; Bail-Test</t>
  </si>
  <si>
    <t>Durchführung von Slug- &amp; Bail-Test inkl. sämtlicher Personal- und Geräteeinsatzkosten einschl. Dokumentation und Auswertung des Tests</t>
  </si>
  <si>
    <t>01.03.09.0030</t>
  </si>
  <si>
    <t>Durchführung Open-End-Test</t>
  </si>
  <si>
    <t>Durchführung von Open-End-Test inkl. sämtlicher Personal- und Geräteeinsatzkosten einschl. Dokumentation und Auswertung</t>
  </si>
  <si>
    <t>St/h</t>
  </si>
  <si>
    <t>01.03.09.0040</t>
  </si>
  <si>
    <t>Durchführung Packer-Test</t>
  </si>
  <si>
    <t>Durchführung von Packer-Test inkl. sämtlicher Personal- und Geräteeinsatzkosten einschl. Dokumentation und Auswertung</t>
  </si>
  <si>
    <t>01.03.09.0050</t>
  </si>
  <si>
    <t>Durchführung WD-Test</t>
  </si>
  <si>
    <t>Durchführung von WD-Test inkl. sämtlicher Personal- und Geräteeinsatzkosten einschl. Dokumentation und Auswertung</t>
  </si>
  <si>
    <t>01.03.09.0060</t>
  </si>
  <si>
    <t>Durchführung Wiederanstiegversuch</t>
  </si>
  <si>
    <t>Durchführung eines Wiederanstiegversuches inkl. Personal- und Geräteeinsatzkosten und Dokumentation und Auswertung</t>
  </si>
  <si>
    <t>01.03.09.0070</t>
  </si>
  <si>
    <t>Durchführung Einschwingversuch</t>
  </si>
  <si>
    <t>Durchführung eines Einschwingversuches inkl. Personal- und Geräteeinsatzkosten und Dokumentation und Auswertung</t>
  </si>
  <si>
    <t>01.03.09.0080</t>
  </si>
  <si>
    <t>Durchführung Pumpversuch gem. DVGW</t>
  </si>
  <si>
    <t>Durchführung eines Pumpversuches gem. DVGW Arbeitsblatt W 111 gem. Leistungsbeschreibung ,inkl. sämtlicher erforderlicher Nebenarbeiten, Personal- und Geräteeinsatzkosten, Dokumentation und Auswertung des Pumpversuches 
Detaillierte Angaben zu folgenden Punkten sind der LB zu entnehmen:
Messstellentiefen (Pump- und Beobachtungspegel)
Ausbaudurchmesser
Flurabstand
Förderraten
Entfernung zur Einleite-/Versickerungsstelle
ggf. notwendige Reinigungsstufen (s.a. Pos. 07.07.0030 (Mobile GW-Reinigungseinheit)), Einleitergrenzwerte und vorhandene Grundwasserbelastung
Anzahl, Entfernung und Art der Messung in den Beobachtungspegeln
Dauer des Pumpversuchs</t>
  </si>
  <si>
    <t>01.03.09.0090</t>
  </si>
  <si>
    <t>Durchführung dynamische Durchflussmessungen</t>
  </si>
  <si>
    <t>Durchführung von dynamischen Durchflussmessungen inkl. Personal- u. Geräteeinsatzkosten, Dokumentation und Auswertung</t>
  </si>
  <si>
    <t>01.03.09.0100</t>
  </si>
  <si>
    <t>Durchführung statische Durchflussmessungen</t>
  </si>
  <si>
    <t>Durchführung von statischen Durchflussmessungen inkl. Personal- u. Geräteeinsatzkosten, Dokumentation und Auswertung</t>
  </si>
  <si>
    <t>01.03.09.0110</t>
  </si>
  <si>
    <t>Durchführung dynamischer Wasserzählermessungen</t>
  </si>
  <si>
    <t>Durchführung von dynamischen Wasserzählermessungen inkl. Personal- und Geräteeinsatzkosten, Dokumentation und Auswertung</t>
  </si>
  <si>
    <t>01.03.09.0120</t>
  </si>
  <si>
    <t>Durchführung statischer Wasserzählermessungen</t>
  </si>
  <si>
    <t>Durchführung von statischen Wasserzählermessungen inkl. Personal- und Geräteeinsatzkosten, Dokumentation und Auswertung</t>
  </si>
  <si>
    <t>01.03.09.0130</t>
  </si>
  <si>
    <t>01.03.10</t>
  </si>
  <si>
    <t>Probennahme an Bauwerken</t>
  </si>
  <si>
    <t>01.03.10.0010</t>
  </si>
  <si>
    <t>Probennahme durch Kernbohrung</t>
  </si>
  <si>
    <t>Probennahme aus Straßen, Wegen und sonstigen mit einem Bindemittel gebundenen Verkehrsflächen durch Kernbohrung (DU mind. 100 mm) bis 0,3 m</t>
  </si>
  <si>
    <t>01.03.10.0020</t>
  </si>
  <si>
    <t>Probennahme durch Aufbruch</t>
  </si>
  <si>
    <t>Probennahme aus Straßen, Wegen und sonstigen mit einem Bindemittel gebundenen Verkehrsflächen
jedoch durch Aufbruch</t>
  </si>
  <si>
    <t>01.03.10.0030</t>
  </si>
  <si>
    <t>Probennahme</t>
  </si>
  <si>
    <t>Probennahme aus ungebundenen Schichten einer Flächenbefestigung n. TP MinStB, Teil 2.2 bis 0,3 m</t>
  </si>
  <si>
    <t>01.03.10.0040</t>
  </si>
  <si>
    <t>Entnahme von Materialproben mit Werkzeug</t>
  </si>
  <si>
    <t>Entnahme von Materialproben aus Gebäudeteilen (nicht Asbest) mit geeignetem Handwerkzeug (Meissel, Säge, Messer, Hobel, Handbohrer, Schaufel, Spachtel etc.)</t>
  </si>
  <si>
    <t>01.03.10.0050</t>
  </si>
  <si>
    <t>Entnahme von Materialproben durch Kehrbohrung 10cm</t>
  </si>
  <si>
    <t>Entnahme von Materialproben aus Gebäudeteilen (nicht Asbest), jedoch durch Kernbohrung (DU mind. 80 mm), Kernlänge bis 10 cm</t>
  </si>
  <si>
    <t>01.03.10.0060</t>
  </si>
  <si>
    <t>Entnahme von Materialproben durch Kehrbohrung 30cm</t>
  </si>
  <si>
    <t>Entnahme von Materialproben aus Gebäudeteilen (nicht Asbest), jedoch durch Kernbohrung (DU mind. 80 mm), Kernlänge bis 30 cm</t>
  </si>
  <si>
    <t>01.03.10.0070</t>
  </si>
  <si>
    <t>Verschließen von Bohrlöchern</t>
  </si>
  <si>
    <t>Verschließen von Bohrlöchern mit Beton</t>
  </si>
  <si>
    <t>01.03.10.0080</t>
  </si>
  <si>
    <t>Verschliessen von Bohrlöchern</t>
  </si>
  <si>
    <t>Verschliessen von Bohrlöchern mit Kaltasphalt</t>
  </si>
  <si>
    <t>01.03.11</t>
  </si>
  <si>
    <t>Vermesssungsarbeiten - Anforderungen gemäß BFR  Vermessung</t>
  </si>
  <si>
    <t>Koordinatensystem</t>
  </si>
  <si>
    <t>Koordinatensystem gem. Leistungsbeschreibung
bei GWMS:
zusätzlich die Geländehöhe aufnehmen
Bezugspunkt: geöffnete Abschluss-Kappe
Nachweis des Nivellements 
Höhengenauigkeitsklasse OGH3 der                      BFR Vermessung
Dokumentation gem. LB mit der geforderten Genauigkeit, Erstellung eines Datenblattes/ Fotodokumentation
gem. LB 
Die folgenden Lagebezugssysteme sind auszuweisen: 
'.................'  ETRS89 / UTM zone 32N
'.................'   ETRS89 / UTM zone 33N
'.................' 
Die folgenden Höhenbezugssysteme sind auszuweisen: 
'.................'  DHHN2016 (NHN2016)
'.................'   NHN (1992)
'.................'</t>
  </si>
  <si>
    <t>01.03.11.0010</t>
  </si>
  <si>
    <t>Vermessen von Untersuchungspunkten</t>
  </si>
  <si>
    <t>Vermessen von Untersuchungspunkten einschl. Dokumentation gemäß BFR Vermessung nach Lage</t>
  </si>
  <si>
    <t>01.03.11.0020</t>
  </si>
  <si>
    <t>Vermessen von Untersuchungspunkten einschl. Dokumentation gemäß BFR Vermessung nach Höhe</t>
  </si>
  <si>
    <t>01.03.11.0030</t>
  </si>
  <si>
    <t>Vermessen von Untersuchungspunkten einschl. Dokumentation gemäß BFR Vermessung nach Lage und Höhe</t>
  </si>
  <si>
    <t>01.03.12</t>
  </si>
  <si>
    <t>Vermessungsarbeiten - Feldgenauigkeit</t>
  </si>
  <si>
    <t>Vermessung von Untersuchungspunkten</t>
  </si>
  <si>
    <t>Die Vermessung von Untersuchungspunkten erfolgt mit hinreichender Genauigkeit für die Geländearbeiten:
Lage: ± 0,5 m  '.................' 
Höhe: ± 1 cm  '.................'</t>
  </si>
  <si>
    <t>01.03.12.0010</t>
  </si>
  <si>
    <t>Einmessen von Untersuchungspunkten</t>
  </si>
  <si>
    <t>Einmessen von Untersuchungspunkten einschl. Dokumentation nach Lage</t>
  </si>
  <si>
    <t>01.03.12.0020</t>
  </si>
  <si>
    <t>Einmessen von Untersuchungspunkten einschl. Dokumentation nach Höhe, inkl. Anbindung an vorhandenen Höhenfestpunkt oder vorgegebenen Festpunkt</t>
  </si>
  <si>
    <t>01.03.12.0030</t>
  </si>
  <si>
    <t>Einmessen von Untersuchungspunkten einschl. Dokumentation nach Lage und Höhe, inkl. Anbindung an vorhandenen Höhenfestpunkt oder vorgegebenen Festpunkt</t>
  </si>
  <si>
    <t>01.03.13</t>
  </si>
  <si>
    <t>Stundenlohnarbeiten / Arbeiten auf Nachweis</t>
  </si>
  <si>
    <t>01.03.13.0010</t>
  </si>
  <si>
    <t>Bau- / Bohrbetreuung</t>
  </si>
  <si>
    <t>Bau- / Bohrbetreuung durch einen fachlich qualifizierten wiss. Bearbeiter (mit abgeschlossener akademischer Ausbildung in Umweltwissenschaften o.ä.) auf Nachweis nach Abstimmung mit dem AG gemäß Leistungsbeschreibung</t>
  </si>
  <si>
    <t>01.03.13.0020</t>
  </si>
  <si>
    <t>Kolonnenstunde für einen Trupp (2 Pers.)</t>
  </si>
  <si>
    <t>Kolonnenstunde für einen Trupp (2 Pers.) zur Beseitigung von Hindernissen, Vorschachtarbeiten etc.</t>
  </si>
  <si>
    <t>01.03.13.0030</t>
  </si>
  <si>
    <t>Kolonnenstunde für jede weitere Person</t>
  </si>
  <si>
    <t>Kolonnenstunde für jede weitere Person zur Beseitigung von Hindernissen, Vorschachtarbeiten etc.</t>
  </si>
  <si>
    <t>01.03.13.0040</t>
  </si>
  <si>
    <t>Kolonnenstunde für einen Trupp (2 Pers.) bei unvorhersehbaren, nicht durch den AN verursachten Stillstandszeiten</t>
  </si>
  <si>
    <t>01.03.13.0050</t>
  </si>
  <si>
    <t>Kolonnenstunde für jede weitere Person bei unvorhersehbaren, nicht durch den AN verursachten Stillstandszeiten</t>
  </si>
  <si>
    <t>01.03.14</t>
  </si>
  <si>
    <t>Ortstermine</t>
  </si>
  <si>
    <t>01.03.14.0010</t>
  </si>
  <si>
    <t>Ortstermin auf der Liegenschaft</t>
  </si>
  <si>
    <t>01.03.14.0020</t>
  </si>
  <si>
    <t>Ortstermin beim Auftraggeber</t>
  </si>
  <si>
    <t>01.03.14.0030</t>
  </si>
  <si>
    <t>Ortstermin beim Auftragnehmer</t>
  </si>
  <si>
    <t>01.03.15</t>
  </si>
  <si>
    <t>Honorarsätze/km-Pauschalen nach geltendem Reisekostenrecht</t>
  </si>
  <si>
    <t>01.03.15.0010</t>
  </si>
  <si>
    <t>Projektleiter</t>
  </si>
  <si>
    <t>01.03.15.0020</t>
  </si>
  <si>
    <t>Projektbearbeiter</t>
  </si>
  <si>
    <t>Projektbearbeiter (Dipl-Geologe, Dipl.-Ingenieur u. ä.)</t>
  </si>
  <si>
    <t>01.03.15.0030</t>
  </si>
  <si>
    <t>Techniker</t>
  </si>
  <si>
    <t>Techniker (für Geländetätigkeiten etc.)</t>
  </si>
  <si>
    <t>01.03.15.0040</t>
  </si>
  <si>
    <t>Zeichner</t>
  </si>
  <si>
    <t>01.03.15.0050</t>
  </si>
  <si>
    <t>Aushilfs-, Schreibkräfte</t>
  </si>
  <si>
    <t>01.03.15.0060</t>
  </si>
  <si>
    <t>PKW</t>
  </si>
  <si>
    <t>km</t>
  </si>
  <si>
    <t>01.03.15.0070</t>
  </si>
  <si>
    <t>LKW</t>
  </si>
  <si>
    <t>LKW für Gerätetransporte</t>
  </si>
  <si>
    <t>01.03.16</t>
  </si>
  <si>
    <t>Örtliche Bauüberwachung / Fachgutachterliche Baubegleitung</t>
  </si>
  <si>
    <t>Anmerkung</t>
  </si>
  <si>
    <t>Alle vorzunehmenden Arbeiten sind auf Grundlage und inhaltlich entsprechend der Leistungsbeschreibung sowie der Vorbemerkungen durchzuführen.
In die Tages- und Stundensätze sind folgende Leistungen mit einzurechnen (siehe auch Leistungsbeschreibung):
Überwachung der Ausführungen des Objektes
Abstecken der Hauptachsen für das Objekt
Führen eines Bautagebuches
Gemeinsames Aufmaß mit den Unternehmen
Mitwirken bei der Abnahme der Leistungen und Lieferungen
Mitwirken bei behördlichen Abnahmen 
Teilnahme an turnusmäßig stattfindenden Bauberatungen
permanente fachtechnische Baubegleitung, inkl.
Probenahme von Abfall, Boden und Grundwasser, 
Gestellung der Geräte und Gefäße
Aufschlussaufnahme, geologische Betreuung
Erstellung von Probenahmeprotokollen
Bodenproben sind i. d. R. mit Hilfe der Technik vor Ort (z.B. Bagger) oder mittels Probenstecher, -schaufel o. ä. zu entnehmen. Sofern erforderlich sind Handsondierungen (bis 1 m Teufe) zur Ermittlung von Kontaminationen abzuteufen. Der Transport, das Vorhalten und der Einsatz der Geräte sind, soweit nicht extra ausgewiesen in die Positionen zur Bau-/Sanierungsüberwachung einzukalkulieren. Die Vermessung der Probenahmestellen nach Baustellengenauigkeit ist gleichfalls einzukalkulieren.
Sondierungen mittels KRB sind über Pos. 03.02 (Aufschlüsse - Kleinbohrungen [DIN EN ISO 22475] und Handbohrungen [19671-1]) anzubieten.
Die sicherheitstechniche Koordinierung ist in Pos. 06 (Arbeits- und Gesundheitsschutz) anzubieten.
Die Rechnungsprüfung wird ggf. gesondert angefragt.
Alle durchgeführten Arbeiten sind arbeitstäglich in Bautagebüchern zu dokumentieren. Diese sind in zweifacher Ausfertigung einzureichen. 
Die Bautagebücher müssen jeweils folgende Angaben enthalten:  
Datum, Projekt, Vertragsnummer
Ausführungsort (genaue Bezeichnung)
Beginn, Ende und Unterbrechung der Tätigkeit des AN, arbeitstäglich 
Grund von Stillstandszeiten
Angaben zu Tätigkeit, Personal und eingesetzter Technik des AN
Angaben zur Tätigkeit und eingesetzter Technik ausführender Baufirmen
Angaben zu Auffälligkeiten und Besonderheiten
Teilnahme an Begehungen, Besprechungen, Ortsterminen  auf der Baustelle etc.
vorgenommene Probenahmen
Probenahme und Ergebnisse bei Vor-Ort -Analytik
Unterschrift des Fachbegleiters 
Der Einsatz von technischen, organisatorischen oder persönlichen Schutzausrüstungen ist mit Angabe des Einsatzgrundes und der Einsatzdauer arbeitstäglich im Bautagebuch zu dokumentieren, ggf. in gesonderten Bautagebüchern. Darin sind ebenfalls die vorgenommenen Messungen mit Angabe der Messzeiträume und der Ergebnisse zu dokumentieren. (Dies ersetzt nicht die Dokumentation der Messtechnischen Überwachung gem. geltender Vorschriften zur Arbeitsplatzüberwachung) 
Abschlussdokumentation und Rechnungslegung
Sämtliche Untersuchungsergebnisse sind in einer Dokumentation darzustellen (siehe LB). Alle Arbeitsschritte und Untersuchungen sind in chronologisch und inhaltlich nachvollziehbarer Form vollständig zu dokumentieren.
Unabhängig von bereits als Entwurf oder zur Rechnungslegung vorgelegten Unterlagen sind alle zur Dokumentation relevanten Unterlagen dem Endbericht als Anlagen beizufügen. 
Inhalt der Abschlussdokumentation ist auch eine aussagekräftige Fotodokumentation. 
Die Abrechnung erfolgt ausschliesslich auf Grundlage der vorgelegten Bautagebücher und Prüfberichte zur Probenahme und Analytik. Abrechnungen müssen entsprechend den Leistungsnachweisen aufgegliedert werden. Die Bescheinigung des AG auf dem Leistungsnachweis begründet keinen Vergütungsanspruch.
Behinderung und Unterbrechung der Ausführung
Eine Behinderung oder Unterbrechung hat der AN dem AG unverzüglich mitzuteilen. Unterlässt er diese Mitteilung, hat er dem AG den daraus entstehenden Schaden zu ersetzen.
Sonstige Aufgaben:
'.................'</t>
  </si>
  <si>
    <t>01.03.16.0010</t>
  </si>
  <si>
    <t>Begleitung der Baumaßnahme</t>
  </si>
  <si>
    <t>Begleitung der Baumaßnahme gem. o. g. Spezifikation; Zeitansatz: 8-10 Stunden je Arbeitstag; inkl. Reisekosten, Kilometergeld</t>
  </si>
  <si>
    <t>d</t>
  </si>
  <si>
    <t>01.03.16.0020</t>
  </si>
  <si>
    <t>Stundensatz für die Fachgutachterliche Baubegleitung</t>
  </si>
  <si>
    <t>Stundensatz für die Fachgutachterliche Baubegleitung gem. Pos. 03.16.0010 (Begleitung der Baumaßnahme) für Tage &lt; 8 h und für Tätigkeit, die 10 h Arbeitszeit je Arbeitstag überschreitet, einschl. Reisekosten. 
Die Fachgutachterlichen Baubegleitung wird an Arbeitstagen auf Stundenbasis abgerechnet, an denen der Altlastensach-verständige weniger als 8 h auf der Baustelle tätig ist, sowie ab der 11. h an Arbeitstagen mit mehr als 10 h.</t>
  </si>
  <si>
    <t>01.03.16.0030</t>
  </si>
  <si>
    <t>Zuschlag für einen zweiten Altlastensachverständigen</t>
  </si>
  <si>
    <t>Zuschlag für einen zweiten Altlastensachverständigen zur Fachgutachterlichen Baubegleitung gem. Pos. 03.16.0010 (Begleitung der Baumaßnahme)</t>
  </si>
  <si>
    <t>01.04</t>
  </si>
  <si>
    <t>Berichte</t>
  </si>
  <si>
    <t>01.04.01</t>
  </si>
  <si>
    <t>Endbericht (Anforderungen gem. LB)</t>
  </si>
  <si>
    <t>01.04.01.0010</t>
  </si>
  <si>
    <t>Erstellen eines Endberichtes</t>
  </si>
  <si>
    <t>Erstellen eines Endberichtes einschl. aller Nebenarbeiten (Schreib-, Zeichenarbeiten) sowie Nebenkosten (Kopier-, Bindekosten etc.)
Vorabzug ist dem AG zu übergeben:      
nein / ja   '.................' 
Anzahl: '.................' 
Ein Exemplar des kompletten Berichtes ist auf CD-Rom/DVD zu übergeben.
Anzahl der Exemplare '.................' Stück</t>
  </si>
  <si>
    <t>01.04.02</t>
  </si>
  <si>
    <t>Zwischenbericht (Anforderungen gem. LB)</t>
  </si>
  <si>
    <t>01.04.02.0010</t>
  </si>
  <si>
    <t>Erstellen eines Zwischenberichtes</t>
  </si>
  <si>
    <t>Erstellen eines Zwischenberichtes  einschl. aller Nebenarbeiten (Schreib-, Zeichenarbeiten) sowie Nebenkosten (Kopier-, Bindekosten etc.) 
Vorabzug ist dem AG zu übergeben:      
nein / ja '.................' 
Anzahl: '.................' 
Anzahl der Exemplare '.................' Stück.</t>
  </si>
  <si>
    <t>01.04.03</t>
  </si>
  <si>
    <t>Sachstandsbericht (Anforderungen gem. LB)</t>
  </si>
  <si>
    <t>01.04.03.0010</t>
  </si>
  <si>
    <t>Erstellen eines Sachstandsberichtes</t>
  </si>
  <si>
    <t>Erstellen eines Sachstandsberichtes einschl. Nebenkosten (Kopier-, Bindekosten etc.)
Turnus '.................' -wöchig 
'.................' -tägig.
Anzahl der Exemplare '.................' Stück.</t>
  </si>
  <si>
    <t>01.05</t>
  </si>
  <si>
    <t>Datenerfassung</t>
  </si>
  <si>
    <t>01.05.01</t>
  </si>
  <si>
    <t>Datenübergabe</t>
  </si>
  <si>
    <t>Die Daten sind in das vom AG übergebene INSA (im EFA-Modus) gemäß mitgeliefertem Handbuch einzutragen. Bezug über www.lisa-bund.de/inhalt/fachinformationssysteme/fisbogws/efa/.
Es ist dabei auf eine KVF/KF-bezogene Eingabe der Ergebnisse zu achten. Sowohl "Bohrpunktbezeichnung" als auch "U-Punkt-Nr." sind eindeutig zu belegen. 
Zur eigenen Qualitätssicherung wird empfohlen, die Erfassung über die integrierte Auswertung "Prüfung der Datenerfassung" zu prüfen.
Nach Dateneingabe sind die erfassten Daten zur Prüfung an den AG einzureichen. Defizite sind daraufhin zu beheben.
Eingabeprobleme sind bei Abgabe zu dokumentieren.</t>
  </si>
  <si>
    <t>01.05.01.0010</t>
  </si>
  <si>
    <t>Eingabe KVF/KF-Daten</t>
  </si>
  <si>
    <t>Eingabe der KVF/KF-Daten in INSA (im EFA-Modus). aktueller Stand zum Zeitpunkt der Untersuchung, inkl. KVF/KF-Zuordnung zur vorhergehenden Phase</t>
  </si>
  <si>
    <t>01.05.01.0020</t>
  </si>
  <si>
    <t>Eingabe Untersuchungspunkt-Stammdaten</t>
  </si>
  <si>
    <t>Eingabe der Untersuchungspunkt-Stammdaten in INSA (im EFA-Modus), Erfassung der Schichtenverzeichnisse in einem SEP-kompatiblen Format, 
Import der Schichtenverzeichnisse in INSA (im EFA-Modus), Ergänzung der Ausbaudaten,</t>
  </si>
  <si>
    <t>01.05.01.0030</t>
  </si>
  <si>
    <t>Erfassung Grundwasserstände</t>
  </si>
  <si>
    <t>Erfassung der Grundwasserstände, Probennahme einschließlich Rückstellproben, alle Analyseergebnisse und Analyseverfahren in INSA (im EFA-Modus)
gemäß dem mitgelieferten Handbuch</t>
  </si>
  <si>
    <t>01.05.01.0040</t>
  </si>
  <si>
    <t>Datenerfassung gem. Geologiedatengesetz (GeoIDG vom 30.06.2020)</t>
  </si>
  <si>
    <t>Datenerfassung gem. Geologiedatengesetz
(GeoIDG vom 30.06.2020)
1. Anzeige der Nachweisdaten einer geologischen
    Untersuchung gem. § 8 GeolDG
2. Übermittlung von Fachdaten gem. § 9 GeolDG
Diese Position ist in Abhängigkeit von den bundeslandspezifischen Vorgaben zum GeolDG zu beauftragen.</t>
  </si>
  <si>
    <t>01.06</t>
  </si>
  <si>
    <t>Arbeits- und Gesundheitsschutz</t>
  </si>
  <si>
    <t>01.06.01</t>
  </si>
  <si>
    <t>Arbeits- und Sicherheitsplan / SiGe-Plan</t>
  </si>
  <si>
    <t>01.06.01.0010</t>
  </si>
  <si>
    <t>Erstellung Arbeits- und Sicherheitsplan</t>
  </si>
  <si>
    <t>Erstellung eines Arbeits- und Sicherheitsplans gemäß den genannten Vorgaben und gemäß TRGS 524 bzw. DGUV-Regel 101-004.</t>
  </si>
  <si>
    <t>01.06.01.0020</t>
  </si>
  <si>
    <t>Erstellung Sicherheits- und Gesundheitsschutzplan</t>
  </si>
  <si>
    <t>Erstellung eines Sicherheits- und Gesundheitsschutzplans gemäß den genannten Vorgaben in der LB und gemäß BaustellV</t>
  </si>
  <si>
    <t>01.06.02</t>
  </si>
  <si>
    <t>Gestellung eines Koordinators (n. DGUV-Regel 101-004)</t>
  </si>
  <si>
    <t>01.06.02.0010</t>
  </si>
  <si>
    <t>Koordinationfunktion</t>
  </si>
  <si>
    <t>Ausüben der Funktion des Koordinators für Arbeiten in kontaminierten Bereichen gem. DGUV-Regel 101-004 einschl. Reise- und Nebenkosten.
Zeitansatz für Tagesatz: 8h bis 10 h je Arbeitstag
Als Koordinator wird benannt: '.................'</t>
  </si>
  <si>
    <t>01.06.02.0020</t>
  </si>
  <si>
    <t>Stundensatz Koordinationsfunktion</t>
  </si>
  <si>
    <t>Stundensatz für die Leistung des Koordinators gem. Pos. 06.02.0010. einschl. Reise- und Nebenkosten. Die Tätigkeit des Koordinators wird an den Arbeitstagen auf Stundenbasis abgerechnet, an denen der Koordinator weniger als 8 h tätig war sowie für die Stunden, die über 10 h je Arbeitstag hinausgehen</t>
  </si>
  <si>
    <t>01.06.02.0030</t>
  </si>
  <si>
    <t>Zuschlag zu Pos. 06.02.0010</t>
  </si>
  <si>
    <t>Zuschlag zu Pos. 06.02.0010 für Tätigkeit des Koordinators in Personalunion mit der Fachgutachterlichen Begleitung (Pos. 03.16 Örtliche Bauüberwachung / Fachgutachterliche Baubegleitung) als Tagessatz</t>
  </si>
  <si>
    <t>01.06.02.0040</t>
  </si>
  <si>
    <t>Zuschlag zu Pos. 06.02.0010 für Tätigkeit des Koordinators in Personalunion mit der Fachgutachterlichen Begleitung (Pos. 03.16 Örtliche Bauüberwachung / Fachgutachterliche Baubegleitung) als Stundensatz, inkl. Nebenkosten. Die Tätigkeit des Koordinators wird an den Arbeitstagen auf Stundenbasis abgerechnet, an denen der Koordinator weniger als 8 h tätig war sowie für die Stunden, die über 10 h je Arbeitstag hinausgehen.</t>
  </si>
  <si>
    <t>01.06.03</t>
  </si>
  <si>
    <t>Messtechnische Überwachung</t>
  </si>
  <si>
    <t>01.06.03.0010</t>
  </si>
  <si>
    <t>Vorhalten eines PID</t>
  </si>
  <si>
    <t>Vorhalten eines PID während der gesamten Dauer der Feldarbeiten. Das PID muss eine Speichereinheit zur Erfassung und Speicherung der Messergebnisse besitzen.</t>
  </si>
  <si>
    <t>01.06.03.0020</t>
  </si>
  <si>
    <t>Einsatz eines PID</t>
  </si>
  <si>
    <t>Einsatz eines PID  während der Arbeiten in als kontaminiert eingestuften Arbeitsbereichen (Bohrung, Grube, KRB, etc.) inkl. Personaleinsatz und vollständiger Dokumentation der Meßergebnisse. Nebenkosten wie Kalibrierung, Verbrauchsmaterial, Reinigung und Wartung sind einzukalkulieren. Abrechnungsgrundlage sind die Meßprotokolle.</t>
  </si>
  <si>
    <t>01.06.03.0030</t>
  </si>
  <si>
    <t>Einsatz eines PID  während der Arbeiten in als kontaminiert eingestuften Arbeitsbereichen (Bohrung, Grube, KRB, etc.) als Zuschlag für FB/Koordinator inkl. vollständiger Dokumentation der Meßergebnisse. Nebenkosten wie Kalibrierung, Verbrauchsmaterial, Reinigung und Wartung sind einzukalkulieren. Abrechnungsgrundlage sind die Meßprotokolle.</t>
  </si>
  <si>
    <t>01.06.03.0040</t>
  </si>
  <si>
    <t>Vorhalten und Einsatz Ex/Ox-Gerät</t>
  </si>
  <si>
    <t>Vorhalten und Einsatz des Ex/Ox-Gerätes während der Arbeiten in Arbeitsbereichen in denen Sauerstoffmangel oder explosionsfähige Gasgemische zu besorgen sind. Der Einsatz ist vollständig zu dokumentieren. Abrechnungsgrundlage sind die Messprotokolle.</t>
  </si>
  <si>
    <t>01.06.03.0050</t>
  </si>
  <si>
    <t>Vorhalten und Einsatz Prüfröhrchen</t>
  </si>
  <si>
    <t>Vorhalten und Einsatz von Prüfröhrchen zur Überwachung der Luft im Arbeitsbereich während der gesamten Dauer der Feldarbeiten. Es sind für alle unten aufgeführten Parameter Prüfröhrchen in ausreichender Anzahl vorzuhalten. Die Messungen sind vollständig zu dokumentieren. Abrechnungsgrundlage sind die Meßprotokolle. 
Als relevante Schadstoffe sind zu nennen: 
1. '.................' 
2. '.................' 
3. '.................'</t>
  </si>
  <si>
    <t>01.06.03.0060</t>
  </si>
  <si>
    <t>zus. Einsatz eines Messtechnikers</t>
  </si>
  <si>
    <t>zusätzlicher Einsatz eines Messtechnikers zur Ausübung der messtechnischen Überwachung von Arbeiten in kontaminierten Bereichen gem. DGUV-Regel 101-004 einschl. Reise- und Nebenkosten.
Zeitansatz für Tagessatz: 8h bis 10 h je Arbeitstag
Der Messtechniker ist mit Angebotsabgabe unter Angabe seiner Qualifikation namentlich zu benennen. Abrechnungsgrundlage sind die Bautagebücher.</t>
  </si>
  <si>
    <t>01.06.03.0070</t>
  </si>
  <si>
    <t>Stundensatz für Messtechniker</t>
  </si>
  <si>
    <t>Stundensatz für die Leistung des Messtechnikers gem. Pos. 06.03.0060. Die Tätigkeit des Messtechnikers wird an den Arbeitstagen auf Stundenbasis abgerechnet, an denen der er weniger als 8 h tätig war sowie für die Stunden die über 10 h je Arbeitstag hinausgehen. Abrechnungsgrundlage sind die Bautagebücher.</t>
  </si>
  <si>
    <t>01.06.04</t>
  </si>
  <si>
    <t>Schwarz-Weiß-Anlage</t>
  </si>
  <si>
    <t>01.06.04.0010</t>
  </si>
  <si>
    <t>Schwarz-Weiß-Anlage gem. Sicherheitsplan für durchschnittlich '.......................' Personen auf der vom AG ausgewiesenen Fläche inkl. Installationen und Zugängen einrichten und wieder entfernen.</t>
  </si>
  <si>
    <t>01.06.04.0020</t>
  </si>
  <si>
    <t>Vorhalten der Schwarz-Weiß-Anlage aus Pos. 06.04.0010</t>
  </si>
  <si>
    <t>Vorhalten der Schwarz-Weiß-Anlage aus Pos. 06.04.0010 in betriebsfähigem Zustand sowie Betreiben inkl. aller Betriebs- und Nebenkosten</t>
  </si>
  <si>
    <t>01.06.04.0030</t>
  </si>
  <si>
    <t>Abwasserbehälter</t>
  </si>
  <si>
    <t>Abwasserbehälter zur Sammlung von Abwasser aus der Schwarz-Weiß-Anlage und Dekontaminationseinrichtungen aufstellen und entfernen. Der Behälter ist für mindestens '.......................' Tage zu bemessen.</t>
  </si>
  <si>
    <t>01.06.04.0040</t>
  </si>
  <si>
    <t>Abwasserbehälter aus Pos. 06.04.0030</t>
  </si>
  <si>
    <t>Abwasserbehälter aus Pos. 06.04.0030 Vorhalten und betreiben, inkl. Entsorgung des Wassers</t>
  </si>
  <si>
    <t>01.06.04.0050</t>
  </si>
  <si>
    <t>Stiefelreinigungsanlage</t>
  </si>
  <si>
    <t>Vorhalten und Einsatz einer Stiefelreinigungsanlage während der gesamten Dauer der Feldarbeiten</t>
  </si>
  <si>
    <t>01.06.05</t>
  </si>
  <si>
    <t>Persönliche Schutzausrüstung</t>
  </si>
  <si>
    <t>01.06.05.0010</t>
  </si>
  <si>
    <t>Nebenleistungen</t>
  </si>
  <si>
    <t>zusätzlich zur Grundschutzausrüstung (Nebenleistung)
Vorhalten von Atemschutzgeräten (Panoramasken) mit geeigneten Filtern während der gesamten Dauer der Feldarbeiten.  
Filtertyp: '.................'</t>
  </si>
  <si>
    <t>01.06.05.0020</t>
  </si>
  <si>
    <t>Vorhalten von Atemschutzgeräten</t>
  </si>
  <si>
    <t>Vorhalten von gebläseunterstützten Atemschutzgeräten mit geeigneten Filtern für den Bohrtrupp (2 Mann) während der gesamten Dauer der Feldarbeiten. Filtertyp wie Pos. 06.05.0010</t>
  </si>
  <si>
    <t>01.06.05.0030</t>
  </si>
  <si>
    <t>Einsatz Atemschutzgeräte</t>
  </si>
  <si>
    <t>Einsatz von Atemschutzgeräten der Pos. 06.05.0010 mit Filtern inkl. Filterwechsel und Entsorgung der verbrauchten Filter (2 Mann- Bohrtrupp).</t>
  </si>
  <si>
    <t>01.06.05.0040</t>
  </si>
  <si>
    <t>Einsatz gebläseunterstützte Atemschutzgeräte</t>
  </si>
  <si>
    <t>Einsatz von gebläseunterstützten Atemschutzgeräten der Pos. 06.05.0020 mit Filtern inkl. Wartung, Filterwechsel und Entsorgung der verbrauchten Filter (2 Mann-Bohrtrupp).</t>
  </si>
  <si>
    <t>01.06.05.0050</t>
  </si>
  <si>
    <t>PE- beschichteten Einwegschutzanzügen</t>
  </si>
  <si>
    <t>Einsatz von PE- beschichteten Einwegschutzanzügen mit Kapuze, Kategorie 3, Typ 6. Die ordnungsgemäße Entsorgung ist einzurechnen.</t>
  </si>
  <si>
    <t>01.06.05.0060</t>
  </si>
  <si>
    <t>Schutzhandschuhe</t>
  </si>
  <si>
    <t>Einsatz von flüssigkeitsdichten und chemikalienbeständigen Schutzhandschuhen. Die ordnungsgemäße Entsorgung ist einzurechnen.</t>
  </si>
  <si>
    <t>01.06.05.0070</t>
  </si>
  <si>
    <t>Bausicherheitsgummistiefel</t>
  </si>
  <si>
    <t>Einsatz von Bausicherheitsgummistiefeln. Kategorie S 3</t>
  </si>
  <si>
    <t>01.07</t>
  </si>
  <si>
    <t>Bereitstellung kontaminierter Medien, Reinigung/Entsorgung</t>
  </si>
  <si>
    <t>01.07.01</t>
  </si>
  <si>
    <t>01.07.01.0010</t>
  </si>
  <si>
    <t>Sicherheitstanks/-behälter</t>
  </si>
  <si>
    <t>Lieferung und Bereitstellen von ausreichend dimensionierten Sicherheitstanks/-behältern für kontaminiertes Förderwasser</t>
  </si>
  <si>
    <t>m³</t>
  </si>
  <si>
    <t>01.07.01.0020</t>
  </si>
  <si>
    <t>Entsorgung kontaminiertes Förderwasser</t>
  </si>
  <si>
    <t>Entsorgung von kontaminiertem Förderwasser; 
Angaben zum Schadstoffgehalt: gem. LB;</t>
  </si>
  <si>
    <t>01.07.01.0030</t>
  </si>
  <si>
    <t>Mobile GW-Reinigungseinheit</t>
  </si>
  <si>
    <t>Lieferung, Gestellung und Betreiben einer mobilen GW-Reinigungseinheit, bestehend aus 2 WAKF je 100 l, inkl. Erstbefüllung, Verschlauchung/Probenahmehahn, inkl. An- u. Abfahrt und Entsorgung; inkl. Vorlagebehälter (sofern erforderlich)</t>
  </si>
  <si>
    <t>01.07.01.0040</t>
  </si>
  <si>
    <t>Auswechslung 1 WAKF</t>
  </si>
  <si>
    <t>Auswechslung von 1 WAKF der Pos. 07.01.0030 und Entsorgung</t>
  </si>
  <si>
    <t>01.07.01.0050</t>
  </si>
  <si>
    <t>Folie</t>
  </si>
  <si>
    <t>Lieferung, Auslegen und Aufnahme/Abtransport von Folie (1 mm Dicke) zur Bereitstellung von kontaminierten, nicht wiedereinbaufähigen Bodenmaterial aus Aufschlüssen zur Entsorgung</t>
  </si>
  <si>
    <t>m²</t>
  </si>
  <si>
    <t>01.07.01.0060</t>
  </si>
  <si>
    <t>Deckelmulden</t>
  </si>
  <si>
    <t>An- u. Abtransport sowie Gestellung von Deckelmulden zur Bereitstellen von kontaminiertem, nicht wiedereinbaufähigem Bodenmaterial aus Aufschlüssen zur Entsorgung</t>
  </si>
  <si>
    <t>01.07.01.0070</t>
  </si>
  <si>
    <t>Bodenmaterial</t>
  </si>
  <si>
    <t>Bereitstellen von potentiell kontaminiertem, nicht wiedereinbaufähigem Bodenmaterial aus Aufschlüssen zur Entsorgung; Lagern auf Folie, inkl. Folienabdeckung oder in Deckelmulden</t>
  </si>
  <si>
    <t>01.07.01.0080</t>
  </si>
  <si>
    <t>Entsorgung des kontaminierten, nicht wiedereinbaufähigen Bodenmaterials;                     Angaben zum Schadstoffgehalt:  gem. LB;</t>
  </si>
  <si>
    <t>01.08</t>
  </si>
  <si>
    <t>Untersuchungen im Feststoff</t>
  </si>
  <si>
    <t>Absicherung der Analysenergebnisse</t>
  </si>
  <si>
    <t>Für die Absicherung der Analysenergebnisse sind Doppelbestimmungen/Doppelbeprobungen durchzuführen (Phase IIa: 100% Doppelbestimmung; Phase IIb: 20% Doppelbestimmungen). Einzelheiten sind der Leistungsbeschreibung/Massenaufstellung zu entnehmen.</t>
  </si>
  <si>
    <t>01.08.01</t>
  </si>
  <si>
    <t>Physikalisch-chemische Untersuchungen und Aufschlussverfahren</t>
  </si>
  <si>
    <t>01.08.01.0010</t>
  </si>
  <si>
    <t>pH-Wert</t>
  </si>
  <si>
    <t>pH-Wert
(Zutreffende Analysemethode bitte ankreuzen)
'.......................' 1. pH-Wert (CaCl2)
DIN ISO 10390 (08/2022)
nach [2]
'.......................' 2. pH-Wert
DIN EN 15933:2012-11
nach [1]</t>
  </si>
  <si>
    <t>01.08.01.0020</t>
  </si>
  <si>
    <t>Trockenrückstand</t>
  </si>
  <si>
    <t>Trockenrückstand, BBodSchV [1]: Trockenmasse
(Zutreffende Analysemethode bitte ankreuzen)
'.......................' 1. DIN EN 15934:2012-11
nach [1] und [2]
'.......................' 2. Trockenrückstand, Trockenmasse
DIN EN 14346 :2007-03 (Verfahren A)
nach [1]
'.......................' 3. DIN ISO 11465
Methode sollte nach [2] ersetzt werden durch 1.</t>
  </si>
  <si>
    <t>01.08.02</t>
  </si>
  <si>
    <t>Dichte von Feststoffen</t>
  </si>
  <si>
    <t>01.08.02.0010</t>
  </si>
  <si>
    <t>Rohdichte</t>
  </si>
  <si>
    <t>Rohdichte
(Zutreffende Analysemethode bitte ankreuzen)
'.......................' 1. E DIN ISO 11272 (07/2017)
nach [1] und [2] (Trockenrohdichte)
'.......................' 2. Kornrohdichte
nach DIN 66137-2 (03/2019)
Empfehlung [2]</t>
  </si>
  <si>
    <t>01.08.03</t>
  </si>
  <si>
    <t>Korngrößenverteilung</t>
  </si>
  <si>
    <t>01.08.03.0010</t>
  </si>
  <si>
    <t>Siebanalyse</t>
  </si>
  <si>
    <t>Siebanalyse
(Zutreffende Analysemethode bitte ankreuzen)
'.......................' 1. Korngrößenverteilung
DIN EN ISO 17892-4 (04/2017)
nach [1] und [2]
'.......................' 2. Korngrößenverteilung 
DIN ISO 11277
nach [1] und [2]
'.......................' 3. Korngrößenverteilung
per Laserbeugungsverfahren nach DIN ISO 13320 (12/2022)
Empfehlung nach [2]</t>
  </si>
  <si>
    <t>01.08.03.0020</t>
  </si>
  <si>
    <t>Schlämmanalyse</t>
  </si>
  <si>
    <t>Schlämmanalyse
(Zutreffende Analysemethode bitte ankreuzen)
'.......................' 1. Korngrößenverteilung
DIN EN ISO 17892-4 (04/2017)
nach [1] und [2]
'.......................' 2. Korngrößenverteilung 
DIN ISO 11277
nach [1] und [2]
'.......................' 3. Korngrößenverteilung
per Laserbeugungsverfahren nach DIN ISO 13320 (12/2022)
Empfehlung nach [2]</t>
  </si>
  <si>
    <t>01.08.03.0030</t>
  </si>
  <si>
    <t>Kombinierte Sieb-/Schlämmanalyse</t>
  </si>
  <si>
    <t>Kombinierte Sieb-/Schlämmanalyse
(Zutreffende Analysemethode bitte ankreuzen)
'.......................' 1. Korngrößenverteilung
DIN EN ISO 17892-4 (04/2017)
nach [1] und [2]
'.......................' 2. Korngrößenverteilung 
DIN ISO 11277
nach [1] und [2]
'.......................' 3. Korngrößenverteilung
per Laserbeugungsverfahren nach DIN ISO 13320 (12/2022)
Empfehlung nach [2]</t>
  </si>
  <si>
    <t>01.08.03.0040</t>
  </si>
  <si>
    <t>Fingerprobe</t>
  </si>
  <si>
    <t>Fingerprobe
(Zutreffende Analysemethode bitte ankreuzen)
'.......................' 1. Bodenkundliche Kartieranleitung (KA 6)
nach [1] und [2]
'.......................' 2. DIN 19682-2 (07/2014)
Empfehlung nach [2]
'.......................' 3. DIN ISO 11277 (08/2022)
nach [1]</t>
  </si>
  <si>
    <t>01.08.03.0050</t>
  </si>
  <si>
    <t>Siebung, Dispergierung, Pipettenanalyse</t>
  </si>
  <si>
    <t>Siebung, Dispergierung, Pipettenanalyse
(alternativ: Aräometermethode)
(Zutreffende Analysemethode bitte ankreuzen)
'.......................' 1. Korngrößenverteilung
DIN EN ISO 17892-4 (04/2017)
nach [1] und [2]
'.......................' 2. DIN ISO 11 277 (08/2002)
nach [1]</t>
  </si>
  <si>
    <t>01.08.03.0060</t>
  </si>
  <si>
    <t>Siebung, Dispergierung, Aräometermethode</t>
  </si>
  <si>
    <t>Siebung, Dispergierung, Aräometermethode
(Zutreffende Analysemethode bitte ankreuzen)
'.......................' 1. Korngrößenverteilung
DIN EN ISO 17892-4 (04/2017)
nach [1] und [2]
'.......................' 2. DIN ISO 11 277 (08/2002)
nach [1]</t>
  </si>
  <si>
    <t>01.08.04</t>
  </si>
  <si>
    <t>Aufschlussverfahren</t>
  </si>
  <si>
    <t>01.08.04.0010</t>
  </si>
  <si>
    <t>Königswasserextraktion</t>
  </si>
  <si>
    <t>Königswasserextraktion 
(nicht für Thallium und Zinn)
(Zutreffende Analysemethode bitte ankreuzen)
'.......................' 1. DIN EN ISO 54321 (04/2021)
Empfehlung nach [2]
'.......................' 2. DIN ISO 11466
sollte nach [2] ersetzt werden durch 1.</t>
  </si>
  <si>
    <t>01.08.04.0020</t>
  </si>
  <si>
    <t>Alkalischer Aufschluss</t>
  </si>
  <si>
    <t>Alkalischer Aufschluss
DIN EN ISO 15192 (01/2022) 
Alkalischer Aufschluss; Extrakt für Chrom (VI)
nach [2] geeignete Methode</t>
  </si>
  <si>
    <t>01.08.04.0030</t>
  </si>
  <si>
    <t>Extraktion mit phosphatgepufferter Ammonium-</t>
  </si>
  <si>
    <t>Extraktion mit phosphatgepufferter Ammonium-
sulfatlösung (für Bestimmung Chrom (VI) 
gemäß Pos. 08.07.0130)
DIN EN ISO 15192 (01/2022)
Alkalischer Aufschluss; Extrakt für Chrom (VI)
nach [2] geeignete Methode</t>
  </si>
  <si>
    <t>01.08.04.0040</t>
  </si>
  <si>
    <t>Spezifische elektrische Leitfähigkeit</t>
  </si>
  <si>
    <t>Spezifische elektrische Leitfähigkeit
DIN CEN/TS 15937 (08/2013)
Empfehlung nach [2]</t>
  </si>
  <si>
    <t>01.08.05</t>
  </si>
  <si>
    <t>Probenvorbehandlung</t>
  </si>
  <si>
    <t>(Die Anforderungen an die Probenvorbehandlung variiert entsprechend den zu untersuchenden Parametern)</t>
  </si>
  <si>
    <t>(Die Anforderungen an die Probenvorbehandlung variiert
entsprechend den zu untersuchenden Parametern)</t>
  </si>
  <si>
    <t>01.08.05.0010</t>
  </si>
  <si>
    <t>rolliger Boden</t>
  </si>
  <si>
    <t>rolliger Boden
DIN 19747 (07/2009)
Empfehlung nach [2]</t>
  </si>
  <si>
    <t>01.08.05.0020</t>
  </si>
  <si>
    <t>schwach bindiger Boden mit Grobanteilen &gt; 2mm</t>
  </si>
  <si>
    <t>bindiger Boden mit Grobanteilen &gt; 2mm
DIN 19747 (07/2009)
Empfehlung nach [2]</t>
  </si>
  <si>
    <t>01.08.05.0030</t>
  </si>
  <si>
    <t>bindiger Boden mit Grobanteilen &gt; 2mm</t>
  </si>
  <si>
    <t>01.08.05.0040</t>
  </si>
  <si>
    <t>stark bindiger Boden mit Grobanteilen &gt; 2mm</t>
  </si>
  <si>
    <t>stark bindiger Boden mit Grobanteilen &gt; 2mm
DIN 19747 (07/2009)
Empfehlung nach [2]</t>
  </si>
  <si>
    <t>01.08.05.0050</t>
  </si>
  <si>
    <t>Gefriertrocknung (Schlämme / Böden)</t>
  </si>
  <si>
    <t>Gefriertrocknung (Schlämme / Böden)
Böden: DIN EN ISO 16720 (06/2007)
Empfehlung nach [2]</t>
  </si>
  <si>
    <t>01.08.06</t>
  </si>
  <si>
    <t>Naßchemische Bestimmungen</t>
  </si>
  <si>
    <t>01.08.06.0010</t>
  </si>
  <si>
    <t>Ammonium</t>
  </si>
  <si>
    <t>Ammonium
Keine Vorgaben
Weder in [1] noch in [2] enthalten. Es gibt demnach keine vorgegebenen Analysenmethoden. Die Methode kann vom Labor frei gewählt werden.</t>
  </si>
  <si>
    <t>01.08.06.0020</t>
  </si>
  <si>
    <t>Cyanide</t>
  </si>
  <si>
    <t>Cyanide
(Zutreffende Analysemethode bitte ankreuzen)
'.......................' 1. Cyanide
DIN ISO 17380 (10/2013)
nach [1] und [2]
'.......................' 2. Cyanide
EN ISO 14 403-2 (10/212)
Empfehlung nach [2]
'.......................' 3. DIN ISO 11262 (04/2012)
nach [2] geeignete Methode</t>
  </si>
  <si>
    <t>01.08.06.0030</t>
  </si>
  <si>
    <t>Fluorid</t>
  </si>
  <si>
    <t>Fluorid
(Zutreffende Analysemethode bitte ankreuzen)
Fluorid im Feststoff nicht in [1] oder [2] enthalten
mögliche Analytik nach [1] und [2] nur Wasser/Eluat
'.......................' 1. DIN 38405-4:1985-07
'.......................' 2. DIN EN ISO 10304-1:2009-07</t>
  </si>
  <si>
    <t>01.08.06.0040</t>
  </si>
  <si>
    <t>Stickstoff nach Kjeldahl</t>
  </si>
  <si>
    <t>Stickstoff nach Kjeldahl
'.......................' 1. DIN EN 16169 (11/2012)
Empfehlung nach [2]
'.......................' 2. DIN ISO 11261
Methode sollte nach [2] ersetzt werden durch 1.</t>
  </si>
  <si>
    <t>01.08.06.0050</t>
  </si>
  <si>
    <t>Nitrat</t>
  </si>
  <si>
    <t>Nitrat
Keine Vorgaben
Der Parameter Nitrat ist weder in [1] noch in [2] enthalten. Es gibt demnach keine vorgegebenen Analysenmethoden. Die Methode kann vom Labor frei gewählt werden.</t>
  </si>
  <si>
    <t>01.08.06.0060</t>
  </si>
  <si>
    <t>Nitrit</t>
  </si>
  <si>
    <t>Nitrit
Keine Vorgabe
Der Parameter Nitrit ist weder in [1] noch in [2]  enthalten. Es gibt demnach keine vorgegebenen Analysenmethoden. Die Methode kann vom Labor frei gewählt werden.</t>
  </si>
  <si>
    <t>01.08.06.0070</t>
  </si>
  <si>
    <t>Phosphor</t>
  </si>
  <si>
    <t>Phosphor
(Zutreffende Analysemethode bitte ankreuzen)
'.......................' 1. DIN EN 16170 (01/2017)
Empfehlung nach [2]
'.......................' 2. DIN EN 16171 (01/2017)
Empfehlung nach [2]
'.......................' 3. DIN EN ISO 11 885 (E22)
sollte nach [2] ersetzt werden durch 1. oder 2.</t>
  </si>
  <si>
    <t>01.08.06.0080</t>
  </si>
  <si>
    <t>Schwefel</t>
  </si>
  <si>
    <t>Schwefel
Der Parameter Schwefel ist weder in [1] noch in [2] enthalten. Es gibt demnach keine vorgegebenen Analysenmethoden. Die Methode kann vom Labor frei gewählt werden.
z.B. 
(Zutreffende Analysemethode bitte ankreuzen)
'.......................' 1. DIN EN 16171 (01/2017)
'.......................' 2. DIN EN ISO 11 885 (E22)
'.......................'  3. Sonstige Methode:</t>
  </si>
  <si>
    <t>01.08.06.0090</t>
  </si>
  <si>
    <t>Organischer Kohlenstoff</t>
  </si>
  <si>
    <t>Organischer Kohlenstoff
(Zutreffende Analysemethode bitte ankreuzen)
'.......................' 1. DIN 19539 (12/2016)
nach [1] und [2]
für TOC400, ROC und TIC900
'.......................' 2. Organischer Kohlenstoff
DIN EN 15936 (11/2012)
nach [1] 
'.......................' 3. DIN ISO 10694
Methode sollte laut [2] ersetzt werden durch 2.</t>
  </si>
  <si>
    <t>01.08.06.0100</t>
  </si>
  <si>
    <t>Gesamtkohlenstoff(TOC)</t>
  </si>
  <si>
    <t>Gesamtkohlenstoff (TOC)
(Zutreffende Analysemethode bitte ankreuzen)
'.......................' 1. DIN 19539 (12/2016)
nach [1] und [2]
für TOC400, ROC und TIC900
'.......................' 2. DIN EN 15936 (11/2012)
nach [1] und [2]
'.......................' 3. DIN ISO 10694
Methode sollte laut [2] ersetzt werden durch 2.</t>
  </si>
  <si>
    <t>01.08.07</t>
  </si>
  <si>
    <t>Metalle und Halbmetalle</t>
  </si>
  <si>
    <t>01.08.07.0010</t>
  </si>
  <si>
    <t>Aluminium</t>
  </si>
  <si>
    <t>Aluminium
Der Parameter Aluminium ist weder in [1] noch in [2] enthalten. Es gibt demnach keine vorgegebenen Analysenmethoden. Die Methode kann vom Labor frei gewählt werden.
z.B. 
(Zutreffende Analysemethode bitte ankreuzen)
'.......................' 1. DIN EN ISO 17294-2 (01/2017)
Methode für andere Metalle empfohlen nach [2]
'.......................' 2. DIN EN ISO 11 885 (09/2009)
Methode für andere Metalle nach [2] empfohlen/geeignet
'.......................'  3. Sonstige Methode:</t>
  </si>
  <si>
    <t>01.08.07.0020</t>
  </si>
  <si>
    <t>Antimon</t>
  </si>
  <si>
    <t>Antimon
(Zutreffende Analysemethode bitte ankreuzen)
'.......................' 1. DIN EN ISO 22036 (04/2004)
nach [1] und [2]
'.......................' 2. DIN EN 16170 (01/2017)
nach [1] und [2]
'.......................' 3. DIN EN 16171 (01/2017)
nach [1] und [2]
'.......................' 4. DIN EN ISO 17294-2 (01/2017)
nach [1], sollte nach Empfehlung nach [2] für Feststoffanalysen ersetzt werden durch 3. 
'.......................' 5. DIN ISO 20280
nach [1] mögliche Methode, sollte für Feststoffanalysen laut [2] ersetzt werden durch 2. oder 3. 
'.......................' 6. DIN EN ISO 11 885 (09/2009)
nach [1], sollte laut [2] ersetzt werden durch 1.</t>
  </si>
  <si>
    <t>01.08.07.0030</t>
  </si>
  <si>
    <t>Arsen</t>
  </si>
  <si>
    <t>Arsen
(Zutreffende Analysemethode bitte ankreuzen)
'.......................' 1. DIN EN ISO 22036 (04/2004)
nach [1] und [2]
'.......................' 2. DIN EN 16170 (01/2017)
nach [1] und [2]
'.......................' 3. DIN EN 16171 (01/2017)
nach [1] und [2]
'.......................' 4. DIN EN ISO 17294-2
nach [1], sollte nach Empfehlung von [2] für Feststoffanalysen ersetzt werden durch 3. 
'.......................' 5. DIN ISO 20280
nach [1] mögliche Methode, sollte für Feststoffanalysen laut [2] ersetzt werden durch 2. oder 3.
'.......................' 6. in Anlehnung an
DIN ISO 11047
sollte nach Empfehlung von [2] ersetzt werden durch 2. oder 3. 
'.......................' 7. DIN EN ISO 11 885 (E22)
nach [1], sollte nach Empfehlung von [2] ersetzt werden durch 2. oder 3.</t>
  </si>
  <si>
    <t>01.08.07.0040</t>
  </si>
  <si>
    <t>Barium</t>
  </si>
  <si>
    <t>Barium
(Zutreffende Analysemethode bitte ankreuzen)
'.......................' 1. DIN EN ISO 22036 (04/2004)
nach [1] und [2]
'.......................' 2. DIN EN 16171 (01/2017)
Empfehlung nach [2]
'.......................' 3. DIN EN ISO 17294-2 (01/2017) nach [1]
'.......................' 4 DIN EN ISO 11 885 (09/2009)
Methode sollte für Feststoffanalysen nach[2] ersetzt werden durch 2.</t>
  </si>
  <si>
    <t>01.08.07.0050</t>
  </si>
  <si>
    <t>Beryllium</t>
  </si>
  <si>
    <t>Beryllium
Parameter Beryllium ist nicht in [1] oder [2] enthalten.
(Zutreffende Analysemethode bitte ankreuzen)
'.......................' 1. DIN EN ISO 22036 (04/2004)
Methode nach [1] und Empfehlung nach [2] (für ander Parameter)
'.......................' 2. DIN EN 16171 (01/2017)
Empfehlung nach [2] (für andere Parameter)
'.......................' 3. DIN EN ISO 17294-2 (01/2017)
Methode in [1] enthalten
'.......................' 4. DIN EN ISO 11 885 (09/2009)
Methode sollte für Feststoffanalysen nach [2] ersetzt werden durch 2.</t>
  </si>
  <si>
    <t>01.08.07.0060</t>
  </si>
  <si>
    <t>Bismut</t>
  </si>
  <si>
    <t>Bismut
Der Parameter Bismut ist weder in [1] noch in [2] enthalten. Es gibt demnach keine vorgegebenen Analysenmethoden. Die Methode kann vom Labor frei gewählt werden.
z.B. 
(Zutreffende Analysemethode bitte ankreuzen)
'.......................' 1. DIN EN ISO 22036 (04/2004)
Methode nach [1],  (nach [2] für andere Parameter empfohlen)
'.......................' 2. DIN EN 16171 (01/2017)
(nach [2] für andere Parameter empfohlen)
'.......................' 3. DIN EN ISO 17294-2 (01/2017)
Methode in [1] enthalten
'.......................' 4. DIN EN ISO 11 885 (09/2009)
Methode sollte für Feststoffanalysen nach [2] ersetzt werden durch 2.
'.......................' 5. Sosntige Methode:</t>
  </si>
  <si>
    <t>01.08.07.0070</t>
  </si>
  <si>
    <t>Blei</t>
  </si>
  <si>
    <t>Blei
(Zutreffende Analysemethode bitte ankreuzen)
'.......................' 1. DIN EN ISO 22036 (04/2024)
nach [1] und [2]
'.......................' 2. DIN EN 16170 (01/2017)
nach [1] und [2]
'.......................' 3. DIN EN 16171 (01/2017)
nach [1] und [2]
'.......................' 4. DIN ISO 11047
sollte nach Empfehlung von [2] ersetzt werden durch 2. oder 3. 
'.......................' 5. DIN EN ISO 17294-2 (01/2017)
nach [1], sollte nach Empfehlung von [2] für Feststoffanalysen ersetzt werden durch 3.
'.......................' 6. DIN EN ISO 11 885 (09/2009)
nach [1], sollte nach Empfehlung von [2] ersetzt werden durch 2. oder 3.</t>
  </si>
  <si>
    <t>01.08.07.0080</t>
  </si>
  <si>
    <t>Cadmium</t>
  </si>
  <si>
    <t>Cadmium
(Zutreffende Analysemethode bitte ankreuzen)
'.......................' 1. DIN EN ISO 22036 (04/2024)
nach [1] und [2]
'.......................' 2. DIN EN 16170 (01/2017)
nach [1] und [2]
'.......................' 3. DIN EN 16171 (01/2017)
nach [1] und [2]
'.......................' 4. DIN ISO 11047
sollte nach Empfehlung von [2] ersetzt werden durch 2. oder 3. 
'.......................' 5. DIN EN ISO 17294-2 (01/2017)
nach [1], sollte nach Empfehlung von [2] für Feststoffanalysen ersetzt werden durch 3.
'.......................' 6. DIN EN ISO 11 885 (09/2009)
nach [1], sollte nach Empfehlung von [2] ersetzt werden durch 2. oder 3.</t>
  </si>
  <si>
    <t>01.08.07.0090</t>
  </si>
  <si>
    <t>Calcium</t>
  </si>
  <si>
    <t>Calcium
Der Parameter Calcium ist weder in [1] noch in [2] enthalten. Es gibt demnach keine vorgegebenen Analysenmethoden. Die Methode kann vom Labor frei gewählt werden.
z.B. 
(Zutreffende Analysemethode bitte ankreuzen)
'.......................' 1. DIN EN 16170 (01/2017)
Methode in [1] enthalten, (nach [2] für andere Parameter empfohlen)
'.......................' 2. DIN EN 16171 (01/2017)
Methode in [1] enthalten, (nach [2] für andere Parameter empfohlen)
'.......................' 3. DIN EN ISO 11 885 (09/2009)
nach [1] 
'.......................' 4. DIN EN ISO 17294-2 (01/2017)
Methode in [1] enthalten, sollte nach Empfehlung von [2] für Feststoffanalysen ersetzt werden durch 2.
'.......................'  5. Sonstige Methode:</t>
  </si>
  <si>
    <t>01.08.07.0100</t>
  </si>
  <si>
    <t>Chrom ges.</t>
  </si>
  <si>
    <t>Chrom ges.
(Zutreffende Analysemethode bitte ankreuzen)
'.......................' 1. DIN EN ISO 22036 (04/2024)
nach [1] und [2]
'.......................' 2. DIN EN 16170 (01/2017)
nach [1] und [2]
'.......................' 3. DIN EN 16171 (01/2017)
nach [1] und [2]
'.......................' 4. DIN ISO 11047
sollte nach Empfehlung von [2] ersetzt werden durch 2. oder 3. 
'.......................' 5. DIN EN ISO 17294-2 (01/2017)
nach [1], sollte nach Empfehlung von [2] für Feststoffanalysen ersetzt werden durch 3.
'.......................' 6. DIN EN ISO 11 885 (09/2009)
nach [1], sollte nach Empfehlung von [2] ersetzt werden durch 2. oder 3.</t>
  </si>
  <si>
    <t>01.08.07.0110</t>
  </si>
  <si>
    <t>Chrom VI</t>
  </si>
  <si>
    <t>Chrom VI 
'.......................' 1. DIN EN 15192 (01/2022)
nach [1] und Empfehlung nach [2]</t>
  </si>
  <si>
    <t>01.08.07.0120</t>
  </si>
  <si>
    <t>Cobalt</t>
  </si>
  <si>
    <t>Cobalt
(Zutreffende Analysemethode bitte ankreuzen)
'.......................' 1. DIN EN ISO 22036 (04/2024)
nach [1] und [2]
'.......................' 2. DIN EN 16170 (01/2017)
nach [1] und [2]
'.......................' 3. DIN EN 16171 (01/2017)
nach [1] und [2]
'.......................' 4. DIN ISO 11047
Methode sollte nach Empfehlung von [2] ersetzt werden durch 2. oder 3. 
'.......................' 5. DIN EN ISO 17294-2
nach [1], sollte nach Empfehlung von [2]für Feststoffanalysen ersetzt werden durch 3.
'.......................' 6. DIN EN ISO 11 885 (09/2009)
nach [1], sollte nach Empfehlung von [2] ersetzt werden durch 2. oder 3.</t>
  </si>
  <si>
    <t>01.08.07.0130</t>
  </si>
  <si>
    <t>Eisen</t>
  </si>
  <si>
    <t>Eisen
Der Parameter Eisen ist nicht in [1] enthalten. 
(Zutreffende Analysemethode bitte ankreuzen)
'.......................' 1. DIN EN 16170 (01/2017)
Empfehlung nach [2] 
'.......................' 2. DIN EN 16171 (01/2017)
Empfehlung nach [2] 
'.......................' 3. nach LABO anzuwenden
DIN EN ISO 22036 (04/2024)
Empfehlung nach [2] 
'.......................' 4. DIN EN ISO 11 885 (09/2009)
sollte nach Empfehlung von [2] ersetzt werden durch 1., 2. oder 3.</t>
  </si>
  <si>
    <t>01.08.07.0140</t>
  </si>
  <si>
    <t>Kalium</t>
  </si>
  <si>
    <t>Kalium
Der Parameter Kalium ist weder in [1] noch in [2] enthalten. Es gibt demnach keine vorgegebenen Analysenmethoden. Die Methode kann vom Labor frei gewählt werden.
z.B. 
(Zutreffende Analysemethode bitte ankreuzen)
'.......................' 1. DIN EN 16170 (01/2017)
'.......................' 2. DIN EN 16171 (01/2017)
'.......................' 3. DIN EN ISO 17294-2 (01/2017)
'.......................' 4. DIN EN ISO 11 885 (09/2009)
'.......................' 5. DIN 38 406-E13
'.......................'  6. Sonstige Methode:</t>
  </si>
  <si>
    <t>01.08.07.0150</t>
  </si>
  <si>
    <t>Kupfer</t>
  </si>
  <si>
    <t>Kupfer
(Zutreffende Analysemethode bitte ankreuzen)
'.......................' 1. DIN EN ISO 22036 (04/2024)
nach [1] und [2]
'.......................' 2. DIN EN 16170 (01/2017)
nach [1] und [2]
'.......................' 3. DIN EN 16171 (01/2017)
nach [1] und [2]
'.......................' 4. DIN ISO 11047
Methode sollte nach Empfehlung von [2] für Feststoffanalysen ersetzt werden durch 2. oder 3.
'.......................' 5. DIN EN ISO 17294-2
nach [1], Methode sollte nach Empfehlung von [2] für Feststoffanalysen ersetzt werden durch 2 oder 3.
'.......................' 6. DIN EN ISO 11 885 (E22)
nach [1], Methode sollte nach Empfehlung von [2] für Feststoffanalysen ersetzt werden durch 3.
'.......................' 7. DIN 38 406-E7
Methode sollte nach Empfehlung von [2] ersetzt werden durch 2. oder 3.</t>
  </si>
  <si>
    <t>01.08.07.0160</t>
  </si>
  <si>
    <t>Lithium</t>
  </si>
  <si>
    <t>Lithium
Der Parameter Lithium ist weder in [1] noch in [2] enthalten. Es gibt demnach keine vorgegebenen Analysenmethoden. Die Methode kann vom Labor frei gewählt werden.
z.B. 
(Zutreffende Analysemethode bitte ankreuzen)
'.......................' 1. DIN EN 16170 (01/2017)
'.......................' 2. DIN EN 16171 (01/2017)
'.......................' 3. DIN 38 406-E7
'.......................' 4. DIN EN ISO 11 885 (E22)
'.......................'  5. Sonstige Methode:</t>
  </si>
  <si>
    <t>01.08.07.0170</t>
  </si>
  <si>
    <t>Magnesium</t>
  </si>
  <si>
    <t>Magnesium
Der Parameter Magnesium ist weder in [1] noch in [2] enthalten. Es gibt demnach keine vorgegebenen Analysenmethoden. Die Methode kann vom Labor frei gewählt werden.
z.B. 
(Zutreffende Analysemethode bitte ankreuzen)
'.......................' 1. DIN EN 16170 (01/2017)
'.......................' 2. DIN EN 16171 (01/2017)
'.......................' 3. DIN EN ISO 17294-2
'.......................' 4. DIN EN ISO 11 885 (E22)
'.......................' 5- Sonstige Methode:</t>
  </si>
  <si>
    <t>01.08.07.0180</t>
  </si>
  <si>
    <t>Mangan</t>
  </si>
  <si>
    <t>Mangan
(Zutreffende Analysemethode bitte ankreuzen)
'.......................' 1. DIN EN 16170 (01/2017)
nach [1] und [2]
'.......................' 2. DIN EN 16171 (01/2017)
nach [1] und [2]
'.......................' 3. DIN ISO 11047
Methode sollte nach Empfehlung von [2] für Feststoffanalysen ersetzt werden durch 1. oder 2.
'.......................' 4. DIN EN ISO 17294-2
Methode sollte nach Empfehlung von [2] für Feststoffanalysen ersetzt werden durch 2.
'.......................' 5. DIN EN ISO 11 885 (E22)
Methode sollte nach Empfehlung von [2] für Feststoffanalysen ersetzt werden durch 2.</t>
  </si>
  <si>
    <t>01.08.07.0190</t>
  </si>
  <si>
    <t>Molybdän</t>
  </si>
  <si>
    <t>Molybdän
(Zutreffende Analysemethode bitte ankreuzen)
'.......................' 1. DIN EN ISO 22036 (04/2024)
nach [1] und [2]
'.......................' 2. DIN EN 16170 (01/2017)
nach [1] und [2]
'.......................' 3. DIN EN 16171 (01/2017)
nach [1] und [2]
'.......................' 4. DIN EN ISO 17294-2 (01/2017)
nach [1], Methode sollte nach Empfehlung von [2] für Feststoffanalysen ersetzt werden durch 3.
'.......................' 5. DIN EN ISO 11 885 (09/2009)
nach [1], Methode sollte nach Empfehlung von [2] für Feststoffanalysen ersetzt werden durch 1., 2. oder 3.</t>
  </si>
  <si>
    <t>01.08.07.0200</t>
  </si>
  <si>
    <t>Natrium</t>
  </si>
  <si>
    <t>Natrium
Parameter Natrium weder in [1] noch in [2] enthalten. Es gibt demnach keine vorgegebenen Analysenmethoden. Die Methode kann vom Labor frei gewählt werden.
z.B. 
(Zutreffende Analysemethode bitte ankreuzen)
'.......................' 1. DIN EN 16170 (01/2017)
'.......................' 2. DIN EN 16171 (01/2017)
'.......................' 3. DIN EN ISO 17294-2
'.......................' 4. DIN EN ISO 11 885 (E22)
'.......................' 5. Sonstige Methode:</t>
  </si>
  <si>
    <t>01.08.07.0210</t>
  </si>
  <si>
    <t>Nickel</t>
  </si>
  <si>
    <t>Nickel
(Zutreffende Analysemethode bitte ankreuzen)
'.......................' 1. Nickel
DIN EN ISO 22036 (04/2024)
nach [1] und [2]
'.......................' 2. DIN EN 16170 (01/2017)
nach [1] und [2]
'.......................' 3. DIN EN 16171 (01/2017)
nach [1] und [2]
'.......................' 4. DIN ISO 11047
Methode sollte nach Empfehlung von [2] für Feststoffanalysen ersetzt werden durch 2. oder 3.
'.......................' 5. DIN EN ISO 17294-2 (01/2017)
nach [1], Methode sollte nach Empfehlung von [2] für Feststoffanalysen ersetzt werden durch 3.
'.......................' 6. DIN EN ISO 11 885 (09/2009)
nach [1], Methode sollte nach Empfehlung von [2] für Feststoffanalysen ersetzt werden durch 1., 2. oder 3.</t>
  </si>
  <si>
    <t>01.08.07.0220</t>
  </si>
  <si>
    <t>Quecksilber</t>
  </si>
  <si>
    <t>Quecksilber
(Zutreffende Analysemethode bitte ankreuzen)
'.......................' 1. DIN EN 16171 (01/2017)
Empfehlung nach [2]
'.......................' 2. DIN EN 16175-1 (12/2016)
nach [1] und [2]
'.......................' 3. DIN EN ISO 17294-2 (01/2017)
nach [1], Methode sollte nach Empfehlung von [2] für Feststoffanalysen ersetzt werden durch 1.
'.......................' 4. DIN EN ISO 15586 (02/2004)
nach [1], Methode sollte nach Empfehlung von [2] für Feststoffanalysen ersetzt werden durch 2.
'.......................' 5. DIN EN 1483
Methode sollte nach Empfehlung des [2] für Feststoffanalysen ersetzt werden durch 2.
'.......................' 6. DIN EN 1483
Methode sollte nach Empfehlung von [2]f ür Feststoffanalysen ersetzt werden durch 2.</t>
  </si>
  <si>
    <t>01.08.07.0230</t>
  </si>
  <si>
    <t>Selen</t>
  </si>
  <si>
    <t>Selen
(Zutreffende Analysemethode bitte ankreuzen)
'.......................' 1. DIN EN ISO 22036 (04/2024)
nach [1] und [2]
'.......................' 2. DIN EN 16170 (01/2017)
nach [1] und [2]
'.......................' 3. DIN EN 16171 (01/2017)
nach [1] und [2]
'.......................' 4. DIN EN ISO 17294-2 (01/2017)
nach [1], Methode sollte nach Empfehlung von [2] für Feststoffanalysen ersetzt werden durch 3.
'.......................' 5. DIN EN ISO 11 885 (09/2009)
nach [1], Methode sollte nach Empfehlung von [2] für Feststoffanalysen ersetzt werden durch 2.
'.......................' 6. DIN ISO 20280
Methode sollte nach [2]ersetzt werden durch 2. oder 3 bzw. 1.</t>
  </si>
  <si>
    <t>01.08.07.0240</t>
  </si>
  <si>
    <t>Silber</t>
  </si>
  <si>
    <t>Silber
Der Parameter Silber ist weder in [1] noch in [2] enhalten. Es gibt demnach keine vorgegebenen Analysenmethoden. Die Methode kann vom Labor frei gewählt werden.
z.B. 
(Zutreffende Analysemethode bitte ankreuzen)
'.......................' 1. DIN EN 16170 (01/2017)
'.......................' 2. DIN EN 16171 (01/2017)
'.......................' 3. DIN EN ISO 17294-2
'.......................' 4. DIN EN ISO 11 885 (E22)
'.......................' 5. Sonstige Methode:</t>
  </si>
  <si>
    <t>01.08.07.0250</t>
  </si>
  <si>
    <t>Silicium</t>
  </si>
  <si>
    <t>Silicium
Der Parameter Silicium ist weder in [1] noch in [2] enhalten. Es gibt demnach keine vorgegebenen Analysenmethoden. Die Methode kann vom Labor frei gewählt werden.
z.B. 
(Zutreffende Analysemethode bitte ankreuzen)
'.......................' 1. DIN EN 16170 (01/2017)
'.......................' 2. DIN EN 16171 (01/2017)
'.......................' 3. DIN EN ISO 11 885 (E22)
'.......................' 4. Sonstige Methode:</t>
  </si>
  <si>
    <t>01.08.07.0260</t>
  </si>
  <si>
    <t>Strontium</t>
  </si>
  <si>
    <t>Strontium
Der Parameter Strontium ist weder in [1] noch in [2] enhalten. Es gibt demnach keine vorgegebenen Analysenmethoden. Die Methode kann vom Labor frei gewählt werden.
z.B. 
(Zutreffende Analysemethode bitte ankreuzen)
'.......................' 1. DIN EN 16170 (01/2017)
'.......................' 2. DIN EN 16171 (01/2017)
'.......................' 3. DIN EN ISO 17294-2
'.......................' 4. DIN EN ISO 11 885 (09/2009)
'.......................' 5. Sonstige Methode:</t>
  </si>
  <si>
    <t>01.08.07.0270</t>
  </si>
  <si>
    <t>Thallium</t>
  </si>
  <si>
    <t>Thallium
(Zutreffende Analysemethode bitte ankreuzen)
'.......................' 1. DIN EN 16171 (01/2017)
nach [1] und Empfehlung nach [2]
'.......................' 2. DIN EN ISO 22036 (04/2024)
nach [1], Methode sollte nach Empfehlung von [2] ersetzt werden durch 1.
'.......................' 3. DIN EN ISO 17294-2 (01/2017)
nach [1], Methode sollte nach Empfehlung von [2] ersetzt werden durch 1.
'.......................' 4. in Anlehnung an DIN EN ISO 11 885 (09/2009)
nach [1], Methode sollte nach Empfehlung von [2] ersetzt werden durch 1.
'.......................' 5. in Anlehnung an DIN ISO 11 047
Methode sollte nach Empfehlung von [2] ersetzt werden durch 1.
'.......................' 6. DIN 38 406-E 26
Methode sollte nach Empfehlung von [2] ersetzt werden durch 1.</t>
  </si>
  <si>
    <t>01.08.07.0280</t>
  </si>
  <si>
    <t>Titanium</t>
  </si>
  <si>
    <t>Titanium
Der Parameter Titanium ist weder in [1] noch in [2] enthalten. Es gibt demnach keine vorgegebenen Analysenmethoden. Die Methode kann vom Labor frei gewählt werden.
z.B. 
(Zutreffende Analysemethode bitte ankreuzen)
'.......................' 1. DIN EN 16171 (01/2017)
'.......................' 2. DIN EN ISO 11 885 (09/2009)
'.......................' 3. Sonstige Methode:</t>
  </si>
  <si>
    <t>01.08.07.0290</t>
  </si>
  <si>
    <t>Uran</t>
  </si>
  <si>
    <t>Uran
Der Parameter Uran ist nicht in der [1] enthalten.
(Zutreffende Analysemethode bitte ankreuzen)
'.......................' 1. DIN EN ISO 22036 (04/2024)
Empfehlung nach [2]
'.......................' 2. DIN EN 16171 (01/2017)
Empfehlung nach [2]
'.......................' 3. DIN EN ISO 17294-2
Methode sollte nach Empfehlung von [2] ersetzt werden durch 2.</t>
  </si>
  <si>
    <t>01.08.07.0300</t>
  </si>
  <si>
    <t>Vanadium</t>
  </si>
  <si>
    <t>Vanadium
(Zutreffende Analysemethode bitte ankreuzen)
'.......................' 1. DIN EN ISO 22036 (04/2024)
nach [1] und Empfehlung nach [2] 
'.......................' 2. DIN EN 16170 (01/2017)
nach [1] und Empfehlung nach [2] 
'.......................' 3. DIN EN 16171 (01/2017)
nach [1] und Empfehlung nach [2] 
'.......................' 4. DIN EN ISO 17294-2 (01/2017)
nach [1], Methode sollte nach Empfehlung von [2]  ersetzt werden durch 3.
'.......................' 5. DIN EN ISO 11 885 (09/2009)
nach [1], Methode sollte nach Empfehlung von [2]  ersetzt werden durch 2. oder 3. bzw. 1</t>
  </si>
  <si>
    <t>01.08.07.0310</t>
  </si>
  <si>
    <t>Wolfram</t>
  </si>
  <si>
    <t>Wolfram
Parameter Wolfram ist nicht in der [1] enthalten.
(Zutreffende Analysemethode bitte ankreuzen)
'.......................' 1. DIN EN ISO 22036 (04/2024)
Empfehlung nach [2] für andere Parameter
'.......................' 2. DIN EN ISO 17294-2
Methode sollte nach Empfehlung von [2] ersetzt werden durch 1.
'.......................' 3. DIN EN ISO 11 885 (09/2009)
Methode sollte nach Empfehlung von [2] ersetzt werden durch 1.</t>
  </si>
  <si>
    <t>01.08.07.0320</t>
  </si>
  <si>
    <t>Zink</t>
  </si>
  <si>
    <t>Zink
(Zutreffende Analysemethode bitte ankreuzen)
'.......................' 1. DIN EN 16170 (01/2017)
nach [1] und Empfehlung nach [2]
'.......................' 2. DIN EN 16171 (01/2017)
nach [1] und Empfehlung nach [2]
'.......................' 3. DIN EN ISO 22036 (04/2024)
Empfehlung nach [2]
'.......................' 4. DIN EN ISO 17294-2 (01/2017)
nach [1], Methode sollte nach Empfehlung von [2] ersetzt werden durch 2.
'.......................' 5. DIN EN ISO 11 885 (09/2009)
nach [1], Methode sollte nach Empfehlung von [2] ersetzt werden durch 1. oder 2. bzw. 3.
'.......................' 6. DIN ISO 11047 (05/2003)
Methode sollte nach Empfehlung von [2] ersetzt werden durch 2.</t>
  </si>
  <si>
    <t>01.08.07.0330</t>
  </si>
  <si>
    <t>Zinn</t>
  </si>
  <si>
    <t>Zinn
Der Parameter Zinn ist für Feststoffanalyse weder in [1] noch in [2] enthalten. Es gibt demnach keine vorgegebenen Analysenmethoden. Die Methode kann vom Labor frei gewählt werden.
z.B. 
(Zutreffende Analysemethode bitte ankreuzen)
'.......................' 1. DIN EN 16170 (01/2017)
'.......................' 2. DIN EN 16171 (01/2017)
'.......................' 3. Sonstige Methode:</t>
  </si>
  <si>
    <t>01.08.07.0340</t>
  </si>
  <si>
    <t>Zirkonium</t>
  </si>
  <si>
    <t>Zirkonium
Der Parameter Zirkonium ist weder in [1] noch in [2]  enthalten. Es gibt demnach keine vorgegebenen Analysenmethoden. Die Methode kann vom Labor frei gewählt werden.
z.B. 
(Zutreffende Analysemethode bitte ankreuzen)
'.......................' 1. DIN EN 16170 (01/2017)
'.......................' 2. DIN EN 16171 (01/2017)
'.......................' 3. Sonstige Methode:</t>
  </si>
  <si>
    <t>01.08.08</t>
  </si>
  <si>
    <t>Organische Summenbestimmungen</t>
  </si>
  <si>
    <t>01.08.08.0010</t>
  </si>
  <si>
    <t>AOX</t>
  </si>
  <si>
    <t>AOX
(Zutreffende Analysemethode bitte ankreuzen)
'.......................' 1. DIN EN 16166 (04/2022)
Empfehlung nach [2]
'.......................' 2. DIN 38 414-S18
sollte nach Empfehlung von [2] ersetzt werden durch 1.</t>
  </si>
  <si>
    <t>01.08.08.0020</t>
  </si>
  <si>
    <t>EOX</t>
  </si>
  <si>
    <t>EOX
DIN 38 414-S17
nach [1] und [2]</t>
  </si>
  <si>
    <t>01.08.08.0030</t>
  </si>
  <si>
    <t>Mineralölkohlenwasserstoffe - GC/FID</t>
  </si>
  <si>
    <t>Mineralölkohlenwasserstoffe - GC/FID
(Zutreffende Analysemethode bitte ankreuzen)
'.......................' 1. DIN ISO 16703 (09/2011)
nach [1] und [2]
'.......................' 2. LAGA KW/04  (09/2019)
nach [1] und [2]
'.......................' 3. DIN EN 14039 (01/2005)
nach [1] und [2]</t>
  </si>
  <si>
    <t>01.08.08.0040</t>
  </si>
  <si>
    <t>Phenol-Index</t>
  </si>
  <si>
    <t>Phenol-Index
Der Parameter Phenol-Index ist nicht in [1] enthalten und nach [2] werden nur Methoden für Eluate,Perkolate und Wässer und NICHT für Feststoffanalysen empfohlen.
(Zutreffende Analysemethode bitte ankreuzen)
für Eluate, Perkolate und Wässer:
'.......................' 1. DIN EN ISO 14402 (12/1999)
Empfehlung nach [2]
'.......................' 2. DIN 38 409-H16-3
Methode sollte nach [2] ersetzt werden durch 1.
'.......................' 3. Sonstige Methode:</t>
  </si>
  <si>
    <t>01.08.09</t>
  </si>
  <si>
    <t>Organische Verbindungen</t>
  </si>
  <si>
    <t>01.08.09.0010</t>
  </si>
  <si>
    <t>Flüchtige aromatische Kohlenwasserstoffe</t>
  </si>
  <si>
    <t>Flüchtige aromatische Kohlenwasserstoffe, BTEX  und Naphthalin
(Zutreffende Analysemethode bitte ankreuzen)
'.......................' 1. DIN EN ISO 22155 (07/2016)
Empfehlung nach [2]
'.......................' 2. DIN EN ISO 15009 (07/2016)
nach [2] geeignete Methode
'.......................' 3. DIN 38 407-F9-1
sollte nach [2] ersetzt werden durch 1.
'.......................' 4. DIN 38 407-F9-2
sollte nach [2] ersetzt werden durch 1.
Es sind keine Feststoffwerte für BTEX in [1] enthalten (nur für Eluat/Wasser und Bodenluft/Deponiegas). 
Hinweis aus [1]:
BTEX: Summe Benzol, Toluol, Ethylbenzol und Xylole</t>
  </si>
  <si>
    <t>01.08.09.0020</t>
  </si>
  <si>
    <t>Benzol, Toluol, Xylole, Ethylbenzol, Styrol,</t>
  </si>
  <si>
    <t>Benzol, Toluol, Xylole, Ethylbenzol, Styrol, Trimethylbenzole, Cumol
(Zutreffende Analysemethode bitte ankreuzen)
'.......................' 1. DIN EN ISO 22155 (07/2016)
Empfehlung nach [2]
'.......................' 2. DIN 38 407-F9-1
sollte nach [2] ersetzt werden durch 1.
'.......................' 3. DIN 38 407-F9-2
sollte nach [2] ersetzt werden durch 1.
'.......................' 4. DIN ISO 15009 (07/2016)
nach [2] geeignete Methode
Es sind keine Feststoffwerte für BTEX in [1] enthalten (nur für Eluat/Wasser und Bodenluft/Deponiegas). 
Hinweis aus [1]:
BTEX: Summe Benzol, Toluol, Ethylbenzol und Xylole</t>
  </si>
  <si>
    <t>01.08.09.0030</t>
  </si>
  <si>
    <t>Methyl-tert-Butylether (MTBE)</t>
  </si>
  <si>
    <t>Methyl-tert-Butylether (MTBE)
Keine Methoden für den Parameter MTBE für die Feststoffanalytik in [1] oder [2] vorgeschlagen, sondern nur für Eluate, Perkolate und Wässer.:
(Zutreffende Analysemethode bitte ankreuzen)
für Eluate, Perkolate und Wässer:
'.......................' 1. DIN EN ISO 22155 (07/2016)
Methode für BTEX im Feststoff von [2] empfohlen
'.......................' 2. DIN 38407-43 (10/2014)
nach [1] und Empfehlung nach [2] (für MTBE in Wasser/Eluat) 
'.......................' 3. Sonstige Methode</t>
  </si>
  <si>
    <t>01.08.09.0040</t>
  </si>
  <si>
    <t>PAK</t>
  </si>
  <si>
    <t>PAK 
(Zutreffende Analysemethode bitte ankreuzen)
'.......................' 1. PAK16
DIN EN 17503 (08/2022) (GC &amp; HPLC)
Empfehlung nach [2]
'.......................' 2. PAK(15) (HPLC-F, 15 PAK ohne Acenaphthylen)
E DIN 38 414 S23
nach [2] geeignete Methode
'.......................' 3. PAK (GC-MS)
DIN ISO 18287 (05/2006)
nach [1], sollte nach [2] ersetzt werden durch 1.
'.......................' 4. DIN ISO 13877
sollte nach [2] ersetzt werden durch 1.
'.......................' 5. PAK (GC-MS)
Merkblatt LUA NRW
sollte nach [2] ersetzt werden durch 1.
'.......................' 6. PAK (HPLC UV/DAD/F)
Merkblatt LUA NRW
sollte nach [2] ersetzt werden durch 1.
'.......................' 7. PAK 
LfU HE Handbuch Altlasten
sollte nach [2] ersetzt werden durch 1.
'.......................' 8. PAK
VD LUFA
sollte nach [2] ersetzt werden durch 1.
Hinweis aus [1]: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 Benzo[k]fluoranthen, Chrysen, Dibenzo[a,h]anthracen, Fluoranthen, Fluoren, Indeno[1,2,3-cd]pyren, Naphthalin,
Phenanthren und Pyren.
PAK15: PAK16 ohne Naphtalin und Methylnaphtaline
In [1] für Feststoffwerte nur PAK16 relevant.</t>
  </si>
  <si>
    <t>01.08.09.0050</t>
  </si>
  <si>
    <t>Phenole</t>
  </si>
  <si>
    <t>Phenole
Der Parameter Phenole ist in [1] und [2] nur für Eluate, Perkolate und Wässer extra aufgelistet aber NICHT für Feststoffanalyse.
Es gibt demnach keine vorgegebenen Analysenmethoden. Die Methode kann vom Labor frei gewählt werden.
z.B. 
'.......................' 1. DIN ISO 14154 (12/2005)
Methode von [2] für Chlorphenole im Feststoff empfohlen
'.......................' 2. Sonstige Methode:</t>
  </si>
  <si>
    <t>01.08.09.0060</t>
  </si>
  <si>
    <t>Leichtflüchtige Halogenkohlenwasserstoffe (LHKW)</t>
  </si>
  <si>
    <t>Leichtflüchtige Halogenkohlenwasserstoffe (LHKW)
(Zutreffende Analysemethode bitte ankreuzen)
'.......................' 1. DIN EN ISO 22155 (07/2016)
Empfehlung nach [2]
'.......................' 2. DIN EN ISO 15009 (07/2016)
Methode nach [2] geeignet
'.......................' 3. DIN EN ISO 10 301
Methode sollt nach [2] ersetzt werden durch 1.</t>
  </si>
  <si>
    <t>01.08.09.0070</t>
  </si>
  <si>
    <t>Vinylchlorid</t>
  </si>
  <si>
    <t>Vinylchlorid
Der Parameter Vinylchlorid ist in [1] und [2] nur für Eluate, Perkolate und Wässer extra aufgelistet aber NICHT für Feststoffanalyse.
Es gibt demnach keine vorgegebenen Analysenmethoden. Die Methode kann vom Labor frei gewählt werden.
z.B. 
'.......................' 1. DIN 38407-43 (10/2014)
Methode nach [2] für Eluat, Perkolat und Wasser emfpohlen
'.......................' 2. Sonstige Methode:</t>
  </si>
  <si>
    <t>01.08.09.0080</t>
  </si>
  <si>
    <t>Chlorbenzole (Trichlorbenzol bis Hexachlorbenzol)</t>
  </si>
  <si>
    <t>Chlorbenzole (Trichlorbenzol bis Hexachlorbenzol)/ HCB
(Zutreffende Analysemethode bitte ankreuzen)
'.......................' 1. DIN ISO 23646 (09/2023)
Empfehlung nach [2]
'.......................' 2. DIN ISO 10382 (05/2003)
sollte nach [2] ersetzt werden durch 1.</t>
  </si>
  <si>
    <t>01.08.09.0090</t>
  </si>
  <si>
    <t>Chlorbenzole (Chlorbenzol bis Dichlorbenzol)</t>
  </si>
  <si>
    <t>Chlorbenzole (Chlorbenzol bis Dichlorbenzol)
Die Parameter Mono- und Dichlorbenzol sind in [1] und [2] nur für Eluate, Perkolate und Wässer extra aufgelistet aber NICHT für Feststoffanalyse (hier nur Tri- bis Hexachlorbenzol).
Es gibt demnach keine vorgegebenen Analysenmethoden. Die Methode kann vom Labor frei gewählt werden.
z.B. 
(Zutreffende Analysemethode bitte ankreuzen)
'.......................' 1. DIN 38 407-F9-1
Methode weder in [1] enthalten noch in [2]
'.......................' 2. DIN 38 407-F9-2
Methode weder in [1] enthalten noch in [2]
'.......................' 3. Sonstige Methode:</t>
  </si>
  <si>
    <t>01.08.09.0100</t>
  </si>
  <si>
    <t>Chlorphenole</t>
  </si>
  <si>
    <t>Chlorphenole 
DIN ISO 14 154 (12/2005)
Empfehlung nach [2]</t>
  </si>
  <si>
    <t>01.08.09.0110</t>
  </si>
  <si>
    <t>Organochlorpestizide, Schwerflüchtige</t>
  </si>
  <si>
    <t>Organochlorpestizide, Schwerflüchtige Halogenkohlenwasserstoffe ohne PCB
(Zutreffende Analysemethode bitte ankreuzen)
'.......................' 1. DIN ISO 23646 (09/2023)
Empfehlung nach [2]
'.......................' 2. DIN ISO 10382
Methode sollte nach [2] ersetzt werden 1.</t>
  </si>
  <si>
    <t>01.08.09.0120</t>
  </si>
  <si>
    <t>PCB 6 Kongenere (GC-ECD)</t>
  </si>
  <si>
    <t>PCB 6 Kongenere (GC-ECD)
(Zutreffende Analysemethode bitte ankreuzen)
'.......................' 1. DIN EN 17322 (03/2021)
Empfehlung nach [2]
'.......................' 2. DIN EN 12766-1 (11/2000)
Empfehlung nach [2]
'.......................' 3. DIN EN 12766-2 (12/2001)
Empfehlung nach [2]
'.......................' 4. DIN ISO 10382 (05/2003)
nach [1], sollte nach [2] ersetzt werden durch 1.
'.......................' 5. DIN EN 15308 (GC-ECD, GC-MS)
sollte nach [2] ersetzt werden durch 1.
'.......................' 6. DIN 38 414-S20
sollte nach [2] ersetzt werden durch 1.</t>
  </si>
  <si>
    <t>01.08.09.0130</t>
  </si>
  <si>
    <t>PCP=Chlorphenole</t>
  </si>
  <si>
    <t>PCP=Chlorphenole
(Zutreffende Analysemethode bitte ankreuzen)
'.......................' 1. DIN ISO 14 154 (12/2005)
nach [1] und Empfehlung nach [2]
'.......................' 2. Anhang IV AltholzV Ziffer 1.4.4
Empfehlung nach [2]</t>
  </si>
  <si>
    <t>01.08.09.0140</t>
  </si>
  <si>
    <t>Polychlorierte Dibenzodioxine und Dibenzofurane (PCDD/F)</t>
  </si>
  <si>
    <t>Polychlorierte Dibenzodioxine und Dibenzofurane (PCDD/F)
(Zutreffende Analysemethode bitte ankreuzen)
'.......................' 1. DIN EN 16190 (10/2019)
nach [1]  und Empfehlung nach [2]
'.......................' 2. AbfKlärV unter Beachtung von DIN 38 414-S24
sollte nach [2] ersetzt werden durch 1.</t>
  </si>
  <si>
    <t>01.08.09.0150</t>
  </si>
  <si>
    <t>Polyfluorierte Verbindungen (PFAS)</t>
  </si>
  <si>
    <t>Polyfluorierte Verbindungen (PFAS) (ausgewählte Verbindungen: u.a. PFOS, PFOA)
(Zutreffende Analysemethode bitte ankreuzen)
'.......................' 1. DIN 38414-14 (08/2011)
nach [1] und Empfehlung nach [2]
'.......................' 2. Per- und Polyfluorierte Chemikalien (PFAS)
mind. 13 Parameter gem. LAWA 28.07.2017: Ableitung GFS für das GW, (vgl. PFAS-Leitfaden für Liegenschaften des Bundes, A-8.2)
DIN 38407-42 (03/2011)
nach [1] und Empfehlung nach [2]</t>
  </si>
  <si>
    <t>01.08.09.0160</t>
  </si>
  <si>
    <t>Pflanzenschutzmittel</t>
  </si>
  <si>
    <t>Pflanzenschutzmittel
Der Parameter Pflanzenschutzmittelwirkstoffe ist in [2] nur für Eluate, Perkolate und Wässer enthalten aber NICHT für Feststoffanalytik. 
Es gibt demnach keine vorgegebenen Analysenmethoden. Die Methode kann vom Labor frei gewählt werden.
z.B. 
'.......................' 1. DIN 38407-36 (09/2014)
Empfehlung nach [2] für Eluat/Wasser
'.......................' 2. Sonstige Methode:</t>
  </si>
  <si>
    <t>01.08.09.0170</t>
  </si>
  <si>
    <t>GC-MS Screening</t>
  </si>
  <si>
    <t>GC-MS Screening, quantitative und halbquantitative Orientierungsanalyse
Labor-SOP</t>
  </si>
  <si>
    <t>01.08.09.0180</t>
  </si>
  <si>
    <t>Organozinnverbindungen</t>
  </si>
  <si>
    <t>Organozinnverbindungen, ausgewählte
DIN EN ISO 23161 (04/2019)
Empfehlung nach [2]</t>
  </si>
  <si>
    <t>01.08.10</t>
  </si>
  <si>
    <t>Organische Nitroverbindungen und Amine</t>
  </si>
  <si>
    <t>01.08.10.0010</t>
  </si>
  <si>
    <t>Sprengstofftypische Verbindungen (STV)</t>
  </si>
  <si>
    <t>Sprengstofftypische Verbindungen (STV)
(Zutreffende Analysemethode bitte ankreuzen)
'.......................' 1. STV mit HPLC (16 Substanzen: 
2-Nitrotoluol (2-NT); 3-Nitrotoluol (3-NT); 4-Nitrotoluol (4-NT); 2,4-Dinitrotoluol (2,4-DNT); 2,6-Dinitrotoluol (2,6-DNT); 2,4,6-Trinitrotoluol (2,4,6-TNT); 2-Amino-4,6-Dinitrotoluol (2-A-4,6-DNT); 4-Amino-2,6-Dinitrotoluol (4-A-2,6-DNT); 1,3,5-Trinitrobenzol (1,3,5-TNB); 1,3-Dinitrobenzol (1,3-DNB); Nitrobenzol (NB); Hexogen (RDX); Oktogen (/HMX); Hexyl, Tetryl, Nitropenta (PETN)).
DIN ISO 11916-1 (11/2014)
nach [1] und Empfehlung nach [2] 
'.......................' 2. STV mit HPLC (6 Substanzen aus [1]: 
2,4-Dinitrotoluol (2,4-DNT); 2,6-Dinitrotoluol (2,6-DNT); 2,4,6-Trinitrotoluol (2,4,6-TNT); RDX/Hexogen; Hexyl, Nitropenta (PETN)).
DIN ISO 11916-1 (11/2014)
nach [1] und Empfehlung nach [2] 
'.......................' 3. STV  mit GC-ECD oder GC-MS (11 Substanzen: 
2-Nitrotoluol (2-NT); 3-Nitrotoluol (3-NT); 4-Nitrotoluol (4-NT); 2,4-Dinitrotoluol (2,4-DNT); 2,6-Dinitrotoluol (2,6-DNT); 3,4-Dinitrotoluol (3,4-DNT); 2,4,6-Trinitrotoluol (2,4,6-TNT); 2-Amino-4,6-Dinitrotoluol (2-A-4,6-DNT); 4-Amino-2,6-Dinitrotoluol (4-A-2,6-DNT); 1,3,5-Trinitrobenzol (1,3,5-TNB); Nitrobenzol (NB)).
DIN ISO 11916-2 (11/2014)
nach [1] und Empfehlung nach [2] 
'.......................' 4. DIN ISO 11916-3 (05/2022)
nach [1] und Empfehlung nach [2]</t>
  </si>
  <si>
    <t>01.09</t>
  </si>
  <si>
    <t>Untersuchung von  Eluaten</t>
  </si>
  <si>
    <t>01.09.01</t>
  </si>
  <si>
    <t>Physikalisch-Chemische Untersuchungen</t>
  </si>
  <si>
    <t>01.09.01.0010</t>
  </si>
  <si>
    <t>pH-Wert
DIN EN ISO 10523 (04/2012) 
Empfehlung nach [2]</t>
  </si>
  <si>
    <t>01.09.01.0020</t>
  </si>
  <si>
    <t>Elektrische Leitfähigkeit</t>
  </si>
  <si>
    <t>Elektrische Leitfähigkeit
DIN ISO 27888 (11/1993)
Empfehlung nach [2]</t>
  </si>
  <si>
    <t>01.09.01.0030</t>
  </si>
  <si>
    <t>Elution (Extraktion) mit Wasser</t>
  </si>
  <si>
    <t>Elution (Extraktion) mit Wasser
(Zutreffende Analysemethode bitte ankreuzen)
'.......................' 1. Extraktion mit Wasser, für anorganische Stoffe 
(Wasser : Feststoff = 2 : 1)
DIN 19529 (07/2023)
Empfehlung nach [2]
'.......................' 2. Extraktion mit Wasser, für organische Stoffe 
(Wasser : Feststoff = 2 : 1)
DIN 19527
sollte nach [2] ersetzt werden durch 1.
'.......................' 3. Extraktion mit Wasser, für anorganische Stoffe 
(Wasser : Feststoff = 10 : 1)
DIN EN 12457-4
gilt nur für die Elution von Abfällen (validiert nur für organische Stoffe)
4. Extraktion mit Wasser, für anorganische Stoffe 
(Wasser : Feststoff = 10 : 1)
DIN 38 414-S4
veraltet, Methode sollte nach [2] ersetzt werden durch 3. bzw 5. 
'.......................' 5. Extraktion mit Wasser zur Untersuchung gemäß LAGA
DIN EN 12457-4
gilt nur für die Elution von Abfällen (validiert nur für organische Stoffe)</t>
  </si>
  <si>
    <t>01.09.01.0040</t>
  </si>
  <si>
    <t>Extraktion mit Ammoniumnitrat</t>
  </si>
  <si>
    <t>Extraktion mit Ammoniumnitrat
DIN ISO 19 730 (07/2009)
Empfehlung nach [2]</t>
  </si>
  <si>
    <t>01.09.01.0050</t>
  </si>
  <si>
    <t>Extraktion mit DTPA / EDTA</t>
  </si>
  <si>
    <t>Extraktion mit DTPA / EDTA
keine Vorgaben
FAO-Methode
Weder in [1] noch in [2] enthalten. Es gibt demnach keine vorgegebenen Analysenmethoden. Die Methode kann vom Labor frei gewählt werden.</t>
  </si>
  <si>
    <t>01.09.01.0060</t>
  </si>
  <si>
    <t>pH-Stat-Verfahren</t>
  </si>
  <si>
    <t>pH-Stat-Verfahren
(Zutreffende Analysemethode bitte ankreuzen)
'.......................' 1. phstat-Verfahren
DIN EN ISO 21268- 4  (09/2020)
nach [2] geeignete Methode
'.......................' 2. Altlasten - LWA NRW, Band 6
sollte nach [2] ersetzt werden durch 1.</t>
  </si>
  <si>
    <t>01.09.01.0070</t>
  </si>
  <si>
    <t>Säulen- oder Lysimeterversuch, für organische Stoffe</t>
  </si>
  <si>
    <t>Säulen- oder Lysimeterversuch, für organische Stoffe Säulenverfahren
[1] nach DIN 19528 (07/2023)</t>
  </si>
  <si>
    <t>01.09.01.0080</t>
  </si>
  <si>
    <t>Säulenversuch</t>
  </si>
  <si>
    <t>Säulenversuch 
nach [1] DIN 19528 (07/2023)</t>
  </si>
  <si>
    <t>01.09.01.0090</t>
  </si>
  <si>
    <t>Schüttelversuch</t>
  </si>
  <si>
    <t>Schüttelversuch
nach [1] DIN 19529 (07/2023)</t>
  </si>
  <si>
    <t>01.09.01.0100</t>
  </si>
  <si>
    <t>Resorptionsverfügbarkeit von Schadstoffen</t>
  </si>
  <si>
    <t>Resorptionsverfügbarkeit von organischen und anorganischen Schadstoffen (in-vitro-Elutionsverfahren)
nach [1] DIN EN 19738 (06/2017)
Empfehlung nach [2]</t>
  </si>
  <si>
    <t>01.09.02</t>
  </si>
  <si>
    <t>Nasschemische Bestimmungen</t>
  </si>
  <si>
    <t>01.09.02.0010</t>
  </si>
  <si>
    <t>Ammonium(-stickstoff)</t>
  </si>
  <si>
    <t>Ammonium(-stickstoff)
(Zutreffende Analysemethode bitte ankreuzen)
'.......................' 1. DIN ISO 15923-1 (07/2014)
Empfehlung nach [2]
'.......................' 2. DIN 38 406-E5
nach [2] geeignete Methode</t>
  </si>
  <si>
    <t>01.09.02.0020</t>
  </si>
  <si>
    <t>Borat</t>
  </si>
  <si>
    <t>Borat
Der Parameter Borat ist weder in [1] noch in [2] enthalten, aber der Parameter Bor schon.
(Zutreffende Analysemethode bitte ankreuzen)
'.......................' 1. Bor 
DIN EN ISO 17294-2 (01/2017)
Empfehlung nach [2]
'.......................' 2. Bor 
DIN EN ISO 11885 (09/2009)
Empfehlung nach [2]</t>
  </si>
  <si>
    <t>01.09.02.0030</t>
  </si>
  <si>
    <t>Bromid</t>
  </si>
  <si>
    <t>Bromid
Der Parameter Bromid ist weder in [1] noch in [2] enthalten. Es gibt demnach keine vorgegebenen Analysenmethoden. Die Methode kann vom Labor frei gewählt werden.
z.B. 
'.......................' 1. DIN ISO 10304-1 (07/2009)
'.......................' 2. Sonstige Methode:</t>
  </si>
  <si>
    <t>01.09.02.0040</t>
  </si>
  <si>
    <t>BSBn</t>
  </si>
  <si>
    <t>BSBn
(Bestimmung des Biochemischen Sauerstoffbedarfs nach n Tagen)
Der Parameter BSBn ist weder in [1] noch in [2] enthalten. Es gibt demnach keine vorgegebenen Analysenmethoden. Die Methode kann vom Labor frei gewählt werden.
z.B. 
'.......................' 1. DIN EN 1899-1
'.......................' 2. Sonstige Methode:</t>
  </si>
  <si>
    <t>01.09.02.0050</t>
  </si>
  <si>
    <t>CSB</t>
  </si>
  <si>
    <t>CSB
(chemischer Sauerstoffbedarf)
Der Parameter CSB ist werder in [1] noch in [2] enthalten. Es gibt demnach keine vorgegebenen Analysenmethoden. Die Methode kann vom Labor frei gewählt werden.
z.B. 
(Zutreffende Analysemethode bitte ankreuzen)
'.......................' 1. DIN 38 409-H41
'.......................' 2. DIN 38 409-H44
'.......................' 3. Sonstige Methode:</t>
  </si>
  <si>
    <t>01.09.02.0060</t>
  </si>
  <si>
    <t>Chlorid</t>
  </si>
  <si>
    <t>Chlorid
(Zutreffende Analysemethode bitte ankreuzen)
'.......................' 1. DIN ISO 10304-1
Empfehlung nach [2]
'.......................' 2. DIN ISO 15923-1 (07/2014)
Empfehlung nach [2]
'.......................' 3. Chlorid
DIN 38 405-D1
sollte nach [2] ersetzt werden durch 1.</t>
  </si>
  <si>
    <t>01.09.02.0070</t>
  </si>
  <si>
    <t>Freies Chlor</t>
  </si>
  <si>
    <t>Freies Chlor
Der Parameter freies Chlor ist weder in [1] noch in [2] enthalten. Es gibt demnach keine vorgegebenen Analysenmethoden. Die Methode kann vom Labor frei gewählt werden.
z.B. 
'.......................' 1. DIN EN ISO 7393-2 (G4-2)
'.......................' 2. Sonstige Methode:</t>
  </si>
  <si>
    <t>01.09.02.0080</t>
  </si>
  <si>
    <t>Cyanid (Gesamt-)</t>
  </si>
  <si>
    <t>Cyanid (Gesamt-)
(Zutreffende Analysemethode bitte ankreuzen)
'.......................' 1. DIN EN ISO 14 403-1 und -2 (10/2012)
Empfehlung nach [2]
'.......................' 2. DIN 38 405-13
nach [2] geeignete Methode
'.......................' 3. DIN EN ISO 17380 
sollte nach [2] ersetzt werden durch 1.</t>
  </si>
  <si>
    <t>01.09.02.0090</t>
  </si>
  <si>
    <t>Cyanid (leicht freisetzbares)</t>
  </si>
  <si>
    <t>Cyanid (leicht freisetzbares)
(Zutreffende Analysemethode bitte ankreuzen)
'.......................' 1. DIN EN ISO 14 403-1 und -2 (10/2012)
Empfehlung nach [2]
'.......................' 2. DIN 38 405-13
nach [2] geeignete Methode
'.......................' 3. DIN EN ISO 17380 
sollte nach [2] ersetzt werden durch 1.</t>
  </si>
  <si>
    <t>01.09.02.0100</t>
  </si>
  <si>
    <t>Fluorid
(Zutreffende Analysemethode bitte ankreuzen)
'.......................' 1. DIN ISO 10304-1 (07/2009)
nach [1] und Empfehlung nach [2]
'.......................' 2. DIN 38 405-D4 (07/1985)
nach [1] und Empfehlung nach [2]</t>
  </si>
  <si>
    <t>01.09.02.0110</t>
  </si>
  <si>
    <t>Nitrat
Der Parameter Nitrat ist weder in [1] noch in [2] enthalten. Es gibt demnach keine vorgegebenen Analysenmethoden. Die Methode kann vom Labor frei gewählt werden.
z.B.: 
(Zutreffende Analysemethode bitte ankreuzen)
'.......................' 1. DIN ISO 10304-1 (07/2009)
'.......................' 2. DIN 38 405-D9
'.......................' 3. Sonstige Mehtode:</t>
  </si>
  <si>
    <t>01.09.02.0120</t>
  </si>
  <si>
    <t>Nitrit
Der Parameter Nitrit ist weder in [1] noch in [2] enthalten. Es gibt demnach keine vorgegebenen Analysenmethoden. Die Methode kann vom Labor frei gewählt werden.
z.B. 
'.......................' 1. DIN ISO 10304-1 (07/2009)
'.......................'  2. Sonstige Methode:</t>
  </si>
  <si>
    <t>01.09.02.0130</t>
  </si>
  <si>
    <t>Stickstoff (N), gesamt (Stickstoff nach Kjeldahl)</t>
  </si>
  <si>
    <t>Stickstoff (N), gesamt (Stickstoff nach Kjeldahl)
DIN EN 16169 (11/2012)
Empfehlung nach [2]</t>
  </si>
  <si>
    <t>01.09.02.0140</t>
  </si>
  <si>
    <t>Gesamtstickstoff (Berechnung)</t>
  </si>
  <si>
    <t>Gesamtstickstoff (Berechnung)
DEV H 12
Methode weder in [1] noch in [2] enthalten</t>
  </si>
  <si>
    <t>01.09.02.0150</t>
  </si>
  <si>
    <t>Phosphat (Ortho- / Gesamt-)</t>
  </si>
  <si>
    <t>Phosphat (Ortho-)
(Zutreffende Analysemethode bitte ankreuzen)
'.......................' 1. Phosphat 
DIN EN ISO 22036 (04/2024)
Empfehlung nach [2]
'.......................' 2. Phosphor (P2O5) 
DIN EN 16170 (01/2017)
Empfehlung nach [2]
'.......................' 3. DIN ISO 10304-1
Methode sollte nach [2] ersetzt werden durch 1.
'.......................' 4. Phosphat (Gesamt-)
DIN EN ISO 6878
Methode sollte nach [2] ersetzt werden durch 2.</t>
  </si>
  <si>
    <t>01.09.02.0160</t>
  </si>
  <si>
    <t>Silicium
Der Parameter Silicium ist weder in [1] noch in [2] enthalten. Es gibt demnach keine vorgegebenen Analysenmethoden. Die Methode kann vom Labor frei gewählt werden.
z.B. 
'.......................' 1. DIN EN ISO 11 885 (E22)
'.......................' 2. Sonstige Methode:</t>
  </si>
  <si>
    <t>01.09.02.0170</t>
  </si>
  <si>
    <t>Silicat (Kieselsäure)</t>
  </si>
  <si>
    <t>Silicat (Kieselsäure)
Der Parameter Silicat ist weder in [1] noch in [2] enthalten. Es gibt demnach keine vorgegebenen Analysenmethoden. Die Methode kann vom Labor frei gewählt werden.
z.B. 
'.......................' 1. DIN 38 405 D21
'.......................'  2. Sonstige Methode:</t>
  </si>
  <si>
    <t>01.09.02.0180</t>
  </si>
  <si>
    <t>Sulfat</t>
  </si>
  <si>
    <t>Sulfat
(Zutreffende Analysemethode bitte ankreuzen)
'.......................' 1. DIN EN ISO 10304-1 (07/2009) 
Empfehlung nach [2] 
'.......................' 2. DIN ISO 15923-1 (07/2014)
Empfehlung nach [2] 
'.......................' 3. DIN 38 405-D5
Methode sollte nach [2] ersetzt werden durch 1.</t>
  </si>
  <si>
    <t>01.09.02.0190</t>
  </si>
  <si>
    <t>Sulfid</t>
  </si>
  <si>
    <t>Sulfid
Der Parameter Sulfid ist weder in [1] noch in [2] enthalten. Es gibt demnach keine vorgegebenen Analysenmethoden. Die Methode kann vom Labor frei gewählt werden.
z.B. 
(Zutreffende Analysemethode bitte ankreuzen)
'.......................' 1. DIN EN ISO 10304-1  (07/2009)
für Sulfat empfohlen nach [2]
'.......................' 2. DIN 38 405-26
'.......................'  3. Sonstige Methode:</t>
  </si>
  <si>
    <t>01.09.02.0200</t>
  </si>
  <si>
    <t>TOC (Ges.org. geb. Kohlenstoff)</t>
  </si>
  <si>
    <t>TOC (Ges.org. geb. Kohlenstoff)
DIN EN 1484 (04/2019)
Methode für DOC empfohlen nach [2]</t>
  </si>
  <si>
    <t>01.09.02.0210</t>
  </si>
  <si>
    <t>DOC (gel. org. Kohlenstoff)</t>
  </si>
  <si>
    <t>DOC (gel. org. Kohlenstoff)
DIN EN 1484 (04/2019)
Methode empfohlen nach [2]</t>
  </si>
  <si>
    <t>01.09.03</t>
  </si>
  <si>
    <t>01.09.03.0010</t>
  </si>
  <si>
    <t>Aluminium
Der Parameter Aluminium ist weder in [1] noch in [2] enthalten. Es gibt demnach keine vorgegebenen Analysenmethoden. Die Methode kann vom Labor frei gewählt werden.
z.B. 
(Zutreffende Analysemethode bitte ankreuzen)
'.......................' 1. DIN EN ISO 11 885 (09/2009)
'.......................' 2. DIN EN ISO 17294-2 (01/2017)
'.......................' 3. Sonstige Methode:</t>
  </si>
  <si>
    <t>01.09.03.0020</t>
  </si>
  <si>
    <t>Antimon 
(Zutreffende Analysemethode bitte ankreuzen)
'.......................' 1. DIN EN  ISO 17294-2 (01/2017)
nach [1] und Empfehlung nach [2] 
'.......................' 2. DIN EN ISO 11 885 (09/2009)
nach [2]  geeignete Methode
'.......................' 3. DIN EN ISO 22036 (04/2024)
sollte nach [2] ersetzt werden durch 1.
'.......................' 4. DIN ISO 20280
Methode sollte nach [2] ersetzt werden durch 1.
'.......................' 5. DIN 38 405- D32
sollte nach [2] ersetzt werden durch 1. oder 2. 
'.......................' 6. DIN EN ISO 11 969 (D18)
Methode sollte nach [2] ersetzt werden durch 1.</t>
  </si>
  <si>
    <t>01.09.03.0030</t>
  </si>
  <si>
    <t>Arsen
(Zutreffende Analysemethode bitte ankreuzen)
'.......................' 1. DIN EN  ISO 17294-2 (01/2017)
nach [1] und Empfehlung nach [2] 
'.......................' 2. DIN EN ISO 11 885 (09/2009)
nach [2] geeignete Methode
'.......................' 3. DIN EN ISO 22036 (04/2024)
sollte nach [2] ersetzt werden durch 1.
'.......................' 4. DIN ISO 20280
Methode sollte nach [2] ersetzt werden durch 1.
'.......................' 5. DIN EN ISO 11 969 (D18)
Methode sollte nach [2] ersetzt werden durch 1.</t>
  </si>
  <si>
    <t>01.09.03.0040</t>
  </si>
  <si>
    <t>Barium
(Zutreffende Analysemethode bitte ankreuzen)
'.......................' 1. DIN EN ISO 11 885 (09/2009)
Methode empfohlen nach [2]
'.......................' 2. DIN EN  ISO 17294-2 (01/2017)
nach [1] und Empfehlung nach [2]</t>
  </si>
  <si>
    <t>01.09.03.0050</t>
  </si>
  <si>
    <t>Beryllium
Der Parameter Beryllium ist nicht in [1] oder [2] enthalten. Es gibt demnach keine vorgegebenen Analysenmethoden. Die Methode kann vom Labor frei gewählt werden.
z.B. 
(Zutreffende Analysemethode bitte ankreuzen)
'.......................' 1. DIN EN  ISO 17294-2 (01/2017)
'.......................' 2. DIN EN ISO 11 885 (09/2009)
'.......................' 3. Sonstige Methode:</t>
  </si>
  <si>
    <t>01.09.03.0060</t>
  </si>
  <si>
    <t>Bismut
Der Parameter Bismut ist nicht in [1] oder [2] enthalten. Es gibt demnach keine vorgegebenen Analysenmethoden. Die Methode kann vom Labor frei gewählt werden.
z.B. 
(Zutreffende Analysemethode bitte ankreuzen)
'.......................' 1. DIN EN  ISO 17294-2 (01/2017)
'.......................' 2. DIN EN ISO 11 885 (09/2009)
'.......................' 3. Sonstige Methode:</t>
  </si>
  <si>
    <t>01.09.03.0070</t>
  </si>
  <si>
    <t>Blei
(Zutreffende Analysemethode bitte ankreuzen)
'.......................' 1. DIN EN  ISO 17294-2 (01/2017)
Methode empfohlen nach [2]
'.......................' 2. DIN EN ISO 11 885 (09/2009)
Methode empfohlen nach [2]
'.......................' 3. DIN EN ISO 15586
Methode sollte ersetzt werden durch 1. oder 2.
'.......................' 4. DIN EN ISO 22036 (04/2024)
Methode sollte ersetzt werden durch 1. oder 2.
'.......................' 5. DIN 38 406-E6
Methode sollte ersetzt werden durch 1. oder 2.
'.......................' 6. DIN 38 406-E16
Methode sollte ersetzt werden durch 1. oder 2.
'.......................' 7. DIN 38 406-E21
Methode sollte ersetzt werden durch 1. oder 2.</t>
  </si>
  <si>
    <t>01.09.03.0080</t>
  </si>
  <si>
    <t>Bor</t>
  </si>
  <si>
    <t>Bor
(Zutreffende Analysemethode bitte ankreuzen)
'.......................' 1. DIN EN ISO 11 885 (09/2009)
nach [1] und Empfehlung nach [2]
'.......................' 2. DIN EN  ISO 17294-2 (01/2017)
nach [1] und Empfehlung nach [2]</t>
  </si>
  <si>
    <t>01.09.03.0090</t>
  </si>
  <si>
    <t>Cadmium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38 406-E16
Methode sollte ersetzt werden durch 1.
'.......................' 6. DIN 38 406-E21
Methode sollte ersetzt werden durch 1.
'.......................' 7. DIN EN ISO 5961 (E19)
Methode sollte ersetzt werden durch 1. oder 2.</t>
  </si>
  <si>
    <t>01.09.03.0100</t>
  </si>
  <si>
    <t>Calcium
Der Parameter Calcium ist weder in [1] noch in [2] enthalten. Es gibt demnach keine vorgegebenen Analysenmethoden. Die Methode kann vom Labor frei gewählt werden.
z.B. 
(Zutreffende Analysemethode bitte ankreuzen)
'.......................' 1. DIN EN  ISO 17294-2 (01/2017)
'.......................' 2. DIN EN ISO 11 885 (09/2009)
'.......................' 3. Sonstige Methode:</t>
  </si>
  <si>
    <t>01.09.03.0110</t>
  </si>
  <si>
    <t>Chrom (Gesamt-)</t>
  </si>
  <si>
    <t>Chrom (Gesamt-)
(Zutreffende Analysemethode bitte ankreuzen)
'.......................' 1. DIN EN ISO 17294-2 (01/2017)
nach [1] und Empfehlung nach [2]
'.......................' 2. DIN EN ISO 11 885 (09/2009)
Methode empfohlen nach [2]
'.......................' 3. DIN EN ISO 15586
Methode sollte ersetzt werden durch 1. oder 2.
'.......................' 4. DIN EN ISO 22036 (04/2024)
Methode sollte ersetzt werden durch 1. oder 2.
'.......................' 5. DIN EN 1233 (E10)
Methode sollte ersetzt werden durch 1. oder 2.</t>
  </si>
  <si>
    <t>01.09.03.0120</t>
  </si>
  <si>
    <t>Chrom VI
(Zutreffende Analysemethode bitte ankreuzen)
'.......................' 1. DIN 38405-52 (11/2020) 
Empfehlung nach [2]
'.......................' 2. DIN 38 405-24
nach [2] geeignete Methode
'.......................' 3. DIN EN ISO 10 304-3
nach [2] geeignete Methode
'.......................' 4. DIN EN ISO 23913 (09/2009)
nach [2] geeignete Methode</t>
  </si>
  <si>
    <t>01.09.03.0130</t>
  </si>
  <si>
    <t>Cobalt
(Zutreffende Analysemethode bitte ankreuzen)
'.......................' 1. DIN EN ISO 17294-2 (01/2017)
nach [1] und Empfehlung nach [2]
'.......................' 2. DIN EN ISO 11 885 (09/2009)
Empfehlung nach [2]
'.......................' 3. DIN EN ISO 15586
Methode sollte ersetzt werden durch 1. oder 2.
'.......................' 4. DIN EN ISO 22036 (04/2024)
Methode sollte ersetzt werden durch 1. oder 2.
'.......................' 5. DIN 38 406-E16
Methode sollte ersetzt werden durch 1. oder 2.
'.......................' 6. DIN 38 406-E21
Methode sollte ersetzt werden durch 1. oder 2.
'.......................' 7. DIN 38 406-E24
Methode sollte ersetzt werden durch 1. oder 2.</t>
  </si>
  <si>
    <t>01.09.03.0140</t>
  </si>
  <si>
    <t>Eisen
Der Parameter Eisen ist für Eluatanalytik nicht in [2] aufgeführt. 
(Zutreffende Analysemethode bitte ankreuzen)
'.......................' 1. DIN EN  ISO 17294-2 (01/2017)
Methode nach [1] 
'.......................' 2. Sonstige Methode:</t>
  </si>
  <si>
    <t>01.09.03.0150</t>
  </si>
  <si>
    <t>Kalium
Der Parameter Kalium ist weder in [1] noch in [2] enthalten. Es gibt demnach keine vorgegebenen Analysenmethoden. Die Methode kann vom Labor frei gewählt werden.
z.B. 
(Zutreffende Analysemethode bitte ankreuzen)
'.......................' 1. DIN EN  ISO 17294-2 (01/2017)
'.......................' 2. DIN EN ISO 11 885 (09/2009)
'.......................' 3. Sonstige Methode:</t>
  </si>
  <si>
    <t>01.09.03.0160</t>
  </si>
  <si>
    <t>Kupfer
(Zutreffende Analysemethode bitte ankreuzen)
'.......................' 1. DIN EN ISO 17294-2 (01/2017)
nach [1] und Empfehlung nach [2]
'.......................' 2. DIN EN ISO 11 885 (09/2009)
Empfehlung nach [2]
'.......................' 3. DIN EN ISO 15586
Methode sollte ersetzt werden durch 1. oder 2.
'.......................' 4. DIN EN ISO 22036 (04/2024)
Methode sollte ersetzt werden durch 1. oder 2.
'.......................' 5. DIN 38 406-E7
Methode sollte ersetzt werden durch 1. oder 2.
'.......................' 6. DIN 38 406-E16
Methode sollte ersetzt werden durch 1. oder 2.
'.......................' 7. DIN 38 406-E21
Methode sollte ersetzt werden durch 1. oder 2.</t>
  </si>
  <si>
    <t>01.09.03.0170</t>
  </si>
  <si>
    <t>Lithium
Der Parameter Lithium ist weder in [1] noch in [2] enthalten. Es gibt demnach keine vorgegebenen Analysenmethoden. Die Methode kann vom Labor frei gewählt werden.
z.B. 
(Zutreffende Analysemethode bitte ankreuzen)
'.......................' 1. DIN EN ISO 17294-2 (01/2017)
'.......................' 2. DIN EN ISO 11 885 (09/2009)
'.......................' 3. Sonstige Methode:</t>
  </si>
  <si>
    <t>01.09.03.0180</t>
  </si>
  <si>
    <t>Magnesium
Der Parameter Magnesium ist weder in [1] noch in [2] enthalten. Es gibt demnach keine vorgegebenen Analysenmethoden. Die Methode kann vom Labor frei gewählt werden.
z.B. 
(Zutreffende Analysemethode bitte ankreuzen)
'.......................' 1. DIN EN ISO 17294-2 (01/2017)
'.......................' 2. DIN EN ISO 11 885 (09/2009)
'.......................' 3. Sonstige Methode:</t>
  </si>
  <si>
    <t>01.09.03.0190</t>
  </si>
  <si>
    <t>Mangan
Der Parameter Mangan ist nicht in [1] enthalten. 
(Zutreffende Analysemethode bitte ankreuzen)
'.......................' 1. DIN EN  ISO 17294-2 (01/2017)
Methode nach [2] empfohlen
'.......................' 2. DIN EN ISO 11 885 (09/2009)
Methode nach [2] empfohlen</t>
  </si>
  <si>
    <t>01.09.03.0200</t>
  </si>
  <si>
    <t>Molybdän
(Zutreffende Analysemethode bitte ankreuzen)
'.......................' 1. DIN EN  ISO 17294-2 (01/2017)
nach [1] und Empfehlung nach [2]
'.......................' 2. DIN EN ISO 11 885 (09/2009)
Methode nach [2] empfohlen
'.......................' 3. DIN EN ISO 15586
Methode sollte ersetzt werden durch 1. oder 2.
'.......................' 4. DIN EN ISO 22036 (04/2024)
Methode sollte ersetzt werden durch 1. oder 2.</t>
  </si>
  <si>
    <t>01.09.03.0210</t>
  </si>
  <si>
    <t>Natrium
Der Parameter Natrium ist weder in [1] noch in [2] enthalten. Es gibt demnach keine vorgegebenen Analysenmethoden. Die Methode kann vom Labor frei gewählt werden.
z.B. 
(Zutreffende Analysemethode bitte ankreuzen)
'.......................' 1. DIN EN  ISO 17294-2 (01/2017)
'.......................' 2. DIN EN ISO 11 885 (09/2009)
'.......................' 3. Sonstige Methode:</t>
  </si>
  <si>
    <t>01.09.03.0220</t>
  </si>
  <si>
    <t>Nickel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38 406-E11
Methode sollte ersetzt werden durch 1. oder 2.
'.......................' 6. DIN 38 406-E16
Methode sollte ersetzt werden durch 1.</t>
  </si>
  <si>
    <t>01.09.03.0230</t>
  </si>
  <si>
    <t>Quecksilber
(Zutreffende Analysemethode bitte ankreuzen)
'.......................' 1. DIN EN ISO 12846 (08/2012)
nach [1] und Empfehlung nach [2]
'.......................' 2. DIN EN ISO 17852 (04/2008) 
nach [1] und Empfehlung nach [2]
'.......................' 3. DIN ISO 16772 (06/2005)
nach [2] geeignete Methode
'.......................' 4. DIN EN  ISO 17294-2 (01/2017)
nach [2] geeignete Methode
'.......................' 5. DIN EN 1483 (E12)
Methode sollte ersetzt werden durch 1.</t>
  </si>
  <si>
    <t>01.09.03.0240</t>
  </si>
  <si>
    <t>Selen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ISO 20280
Methode sollte ersetzt werden durch 1.</t>
  </si>
  <si>
    <t>01.09.03.0250</t>
  </si>
  <si>
    <t>Silber
Der Parameter Silber ist weder in [1] noch in [2] enhalten. Es gibt demnach keine vorgegebenen Analysenmethoden. Die Methode kann vom Labor frei gewählt werden.
z.B. 
(Zutreffende Analysemethode bitte ankreuzen)
'.......................' 1. DIN EN  ISO 17294-2 (01/2017)
'.......................' 2. DIN EN ISO 11 885 (09/2009)
'.......................' 3. Sonstige Methode:</t>
  </si>
  <si>
    <t>01.09.03.0260</t>
  </si>
  <si>
    <t>Strontium
Der Parameter Strontium weder in [1] noch in [2] enhalten. Es gibt demnach keine vorgegebenen Analysenmethoden. Die Methode kann vom Labor frei gewählt werden.
z.B. 
(Zutreffende Analysemethode bitte ankreuzen)
'.......................' 1. DIN EN ISO 17294-2 (01/2017)
'.......................' 2. DIN EN ISO 11 885 (09/2009)
'.......................' 3. Sonstige Methode:</t>
  </si>
  <si>
    <t>01.09.03.0270</t>
  </si>
  <si>
    <t>Thallium
(Zutreffende Analysemethode bitte ankreuzen)
'.......................' 1. DIN EN ISO 17294-2 (01/2017)
nach [1] und Empfehlung nach [2]
'.......................' 2. DIN EN ISO 11 885 (09/2009)
nach [2] geeignete Methode
'.......................' 3. DIN EN ISO 22036 (04/2024)
Methode sollte ersetzt werden durch 1.
'.......................' 4. DIN 38 406-E16
Methode sollte ersetzt werden durch 1.
'.......................' 5. DIN 38 406-E26
Methode sollte ersetzt werden durch 1.</t>
  </si>
  <si>
    <t>01.09.03.0280</t>
  </si>
  <si>
    <t>Uran
Der Parameter Uran ist nicht in [1] enthalten.
(Zutreffende Analysemethode bitte ankreuzen)
'.......................' 1. DIN EN  ISO 17294-2 (01/2017)
Methode nach [2] empfohlen
'.......................' 2. DIN EN ISO 11 885 (09/2009)
nach [2] geeignete Methode</t>
  </si>
  <si>
    <t>01.09.03.0290</t>
  </si>
  <si>
    <t>Vanadium
(Zutreffende Analysemethode bitte ankreuzen)
'.......................' 1. DIN EN  ISO 17294-2 (01/2017)
nach [1] und Empfehlung nach [2]
'.......................' 2. DIN EN ISO 11 885 (09/2009)
nach [2] geeignete Methode
'.......................' 3. DIN EN ISO 15586
Methode sollte ersetzt werden durch 1.
'.......................' 4. DIN EN ISO 22036 (04/2024)
Methode sollte ersetzt werden durch 1.</t>
  </si>
  <si>
    <t>01.09.03.0300</t>
  </si>
  <si>
    <t>Wolfram
Der Parameter Wolfram ist nicht in [1] enthalten.
(Zutreffende Analysemethode bitte ankreuzen)
'.......................' 1. DIN EN ISO 17294-2 (01/2017)
Methode nach [2] empfohlen
'.......................' 2. DIN EN ISO 11 885 (09/2009)
nach [2] geeignete Methode (für andere Parameter)
'.......................' 3. DIN EN ISO 22036 (04/2024)
Methode sollte ersetzt werden durch 1.</t>
  </si>
  <si>
    <t>01.09.03.0310</t>
  </si>
  <si>
    <t>Zink
(Zutreffende Analysemethode bitte ankreuzen)
'.......................' 1. DIN EN  ISO 17294-2 (01/2017)
nach [1] und Empfehlung nach [2]
'.......................' 2. DIN EN ISO 11 885 (09/2009)
Methode nach [2] empfohlen
'.......................' 3. DIN EN ISO 15586
Methode sollte ersetzt werden durch 1.
'.......................' 4. DIN EN ISO 22036 (04/2024)
Methode sollte ersetzt werden durch 1. oder 2.
'.......................' 5. DIN 38 406-E8
Methode sollte ersetzt werden durch 1. oder 2.</t>
  </si>
  <si>
    <t>01.09.03.0320</t>
  </si>
  <si>
    <t>Zinn
Der Parameter Zinn ist nicht in [1] enthalten.
(Zutreffende Analysemethode bitte ankreuzen)
'.......................' 1. DIN EN ISO 17294-2 (01/2017)
Methode nach [2] empfohlen
'.......................' 2. DIN EN ISO 11 885 (09/2009)
nach [2] geeignete Methode
'.......................' 3. DIN EN ISO 22036 (04/2024)
Methode sollte nach [2] ersetzt werden durch 1.</t>
  </si>
  <si>
    <t>01.09.04</t>
  </si>
  <si>
    <t>01.09.04.0010</t>
  </si>
  <si>
    <t>AOX
Paramater AOX ist nicht in [1] enthalten.
DIN EN ISO 9562
Empfehlung nach [2]</t>
  </si>
  <si>
    <t>01.09.04.0020</t>
  </si>
  <si>
    <t>GC/MS-Screening</t>
  </si>
  <si>
    <t>GC/MS-Screening, qualitative Analytik einschl. Auswertung
Labor-SOP</t>
  </si>
  <si>
    <t>01.09.04.0030</t>
  </si>
  <si>
    <t>Kohlenwasserstoffe</t>
  </si>
  <si>
    <t>Kohlenwasserstoffe, GC-FID
(Zutreffende Analysemethode bitte ankreuzen)
'.......................' 1. DIN EN ISO 9377-2 (07/2001)
nach [1] und Empfehlung nach [2]
'.......................' 2. ISO/TR 11046 Methode B
sollte nach [2] ersetzt werden durch DIN EN ISO 16703 (09/2011), ist für Boden/Feststoff</t>
  </si>
  <si>
    <t>01.09.04.0040</t>
  </si>
  <si>
    <t>Schwerfl., lipophile Stoffe</t>
  </si>
  <si>
    <t>Schwerfl., lipophile Stoffe
In [2] ist nur der Parameter "Extrahierbare lipophile Stoffe" für Feststoffe enthalten. Dort wird folgende Methode empfohlen:
DIN EN 14345 (12/2004)</t>
  </si>
  <si>
    <t>01.09.04.0050</t>
  </si>
  <si>
    <t>Phenol-Index
(Zutreffende Analysemethode bitte ankreuzen)
'.......................' 1. DIN EN ISO 14402 (12/1999)
Empfehlung nach [2]
'.......................' 2. DIN 38 409-H16-2 (06/1984)
Methode nach [2] geeignet
'.......................' 3. DIN 38 409-H16-1
Methode sollte nach [2] ersetzt werden durch 1.
'.......................' 4. DIN 38 409-H16-3 (06/1984)
Methode sollte nach [2] ersetzt werden durch 1.</t>
  </si>
  <si>
    <t>01.09.04.0060</t>
  </si>
  <si>
    <t>Verseifbare Öle und Fette</t>
  </si>
  <si>
    <t>Verseifbare Öle und Fette
ATV</t>
  </si>
  <si>
    <t>01.09.05</t>
  </si>
  <si>
    <t>01.09.05.0010</t>
  </si>
  <si>
    <t>Sprengstofftypische Verbindungen (STV)
(Zutreffende Analysemethode bitte ankreuzen)
'.......................' 1. STV mit HPLC (16 Substanzen: 
2-Nitrotoluol (2-NT); 3-Nitrotoluol (3-NT); 4-Nitrotoluol (4-NT); 2,4-Dinitrotoluol (2,4-DNT); 2,6-Dinitrotoluol (2,6-DNT); 2,4,6-Trinitrotoluol (2,4,6-TNT); 2-Amino-4,6-Dinitrotoluol (2-A-4,6-DNT); 4-Amino-2,6-Dinitrotoluol (4-A-2,6-DNT); 1,3,5-Trinitrobenzol (1,3,5-TNB); 1,3-Dinitrobenzol (1,3-DNB); Nitrobenzol (NB); Hexogen (RDX); Oktogen (HMX); Hexyl, Tetryl, Nitropenta (PETN)).
DIN EN ISO 22478 (07/2006)
nach [1] und Empfehlung nach [2]
'.......................' 2. STV mit HPLC (6 Substanzen aus BBodSchV [1]: 
2,4-Dinitrotoluol (2,4-DNT); 2,6-Dinitrotoluol (2,6-DNT); 2,4,6-Trinitrotoluol (2,4,6-TNT); RDX/Hexogen; Hexyl, Nitropenta (PETN)).
DIN EN ISO 22478 (07/2006)
nach [1] und Empfehlung nach [2]
'.......................' 2.STV mit GC (11 Substanzen: 
2-Nitrotoluol (2-NT); 3-Nitrotoluol (3-NT); 4-Nitrotoluol (4-NT); 2,4-Dinitrotoluol (2,4-DNT); 2,6-Dinitrotoluol (2,6-DNT); 2,4,6-Trinitrotoluol (2,4,6-TNT); 2-Amino-4,6-Dinitrotoluol (2-A-4,6-DNT); 4-Amino-2,6-Dinitrotoluol (4-A-2,6-DNT); 1,3,5-Trinitrobenzol (1,3,5-TNB); 1,3-Dinitrobenzol (1,3-DNB); Nitrobenzol (NB)).
DIN 38407-17
Empfehlung nach [2]</t>
  </si>
  <si>
    <t>01.09.06</t>
  </si>
  <si>
    <t>01.09.06.0010</t>
  </si>
  <si>
    <t>BTEX</t>
  </si>
  <si>
    <t>01.09.06.0020</t>
  </si>
  <si>
    <t>Monoaromatische Kohlenwasserstoffe</t>
  </si>
  <si>
    <t>01.09.06.0030</t>
  </si>
  <si>
    <t>Methyl-tert-Butylether (MTBE)
E DIN 38407-43
nach [1] und Empfehlung nach [2]</t>
  </si>
  <si>
    <t>01.09.06.0040</t>
  </si>
  <si>
    <t>PAK (16 Substanzen, GC-MS)</t>
  </si>
  <si>
    <t>PAK (16 Substanzen, GC-MS) 
DIN 38407-39 (09/2011)
nach [1] und Empfehlung nach [2]
Hinweise aus BBodSchV [1]: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 Benzo[k]fluoranthen, Chrysen, Dibenzo[a,h]anthracen, Fluoranthen, Fluoren, Indeno[1,2,3-cd]pyren, Naphthalin,
Phenanthren und Pyren.
PAK15: PAK16 ohne Naphtalin und Methylnaphtaline</t>
  </si>
  <si>
    <t>01.09.06.0050</t>
  </si>
  <si>
    <t>PAK (15 PAK; ohne Acenaphthylen, mit HPLC)</t>
  </si>
  <si>
    <t>PAK (15 PAK; ohne Naphtalin und Methylnaphtaline, mit HPLC)
DIN EN ISO 17993 (03/2004)
nach [1] und Empfehlung nach [2]
Hinweise aus BBodSchV [1]: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 Benzo[k]fluoranthen, Chrysen, Dibenzo[a,h]anthracen, Fluoranthen, Fluoren, Indeno[1,2,3-cd]pyren, Naphthalin,
Phenanthren und Pyren.
PAK15: PAK16 ohne Naphtalin und Methylnaphtaline</t>
  </si>
  <si>
    <t>01.09.06.0060</t>
  </si>
  <si>
    <t>Phenole
DIN 38407-27 (10/2012)
nach [1] und Empfehlung nach [2]</t>
  </si>
  <si>
    <t>01.09.06.0070</t>
  </si>
  <si>
    <t>01.09.06.0080</t>
  </si>
  <si>
    <t>01.09.06.0090</t>
  </si>
  <si>
    <t>Organochlorpestizide (OCP)</t>
  </si>
  <si>
    <t>Organochlorpestizide (OCP)
(Aldrin, HCH, DDT)
DIN 38407-37 (11/2013)
Empfehlung nach [2]</t>
  </si>
  <si>
    <t>01.09.06.0100</t>
  </si>
  <si>
    <t>Pflanzenbehandlungsmittel (N- und P-haltig)</t>
  </si>
  <si>
    <t>Pflanzenbehandlungsmittel (N- und P-haltig)
Der Parameter Pflanzenschutzmittelwirkstoffe ist nicht in der [1] enthalten.
(Zutreffende Analysemethode bitte ankreuzen)
'.......................' 1. DIN 38407-36 (09/2014)
Empfehlung nach [2]
'.......................' 2. DIN EN ISO 10695 (11/2000)
Methode nach [2] geeignet
'.......................' 3. DIN EN ISO 11 369 (F12) (11/1997)
Methode nach [2] geeignet
'.......................' 4. DIN EN ISO 27108 (12/2013)
Methode nach [2] geeignet</t>
  </si>
  <si>
    <t>01.09.06.0110</t>
  </si>
  <si>
    <t>Phenoxyalkancarbonsäuren (Herbizide)</t>
  </si>
  <si>
    <t>Phenoxyalkancarbonsäuren (Herbizide)
Parameter Phenoxyalkancarbonsäuren (Herbizide) weder in [1] noch in [2] enthalten. Es gibt demnach keine vorgegebenen Analysenmethoden. Die Methode kann vom Labor frei gewählt werden.
z.B. 
'.......................' 1. DIN 38407-36 (09/2014)
Methode nach [2] für Pflanzenschutzmittel empfohlen
'.......................' 2. Sonstige Methode:</t>
  </si>
  <si>
    <t>01.09.06.0120</t>
  </si>
  <si>
    <t>PCB 6 Kongenere</t>
  </si>
  <si>
    <t>PCB 6 Kongenere
(Zutreffende Analysemethode bitte ankreuzen)
'.......................' 1. DIN 38407-37 (11/2013)
nach [1] und Empfehlung nach [2]
'.......................' 2. DIN 51527-1 (05/1987)
Empfehlung nach [2]
'.......................' 3. DIN 38 407-3
Methode sollte nach [2] ersetzt werden durch 1.
'.......................' 4. DIN EN ISO 6468 (F1)
Methode sollte nach [2] ersetzt werden durch 1.</t>
  </si>
  <si>
    <t>01.09.06.0130</t>
  </si>
  <si>
    <t>Polyfluorierte Verbindungen (PFAS) 
(Zutreffende Analysemethode bitte ankreuzen)
'.......................' 1. Per- und Polyfluorierte Chemikalien (PFAS)
mind. 13 Parameter gem. LAWA 28.07.2017: Ableitung GFS für das GW, (vgl. PFAS-Leitfaden für Liegenschaften des Bundes, A-8.2)
DIN 38407-42 (03/2011)
nach [1] und Empfehlung nach [2]
'.......................' 2. ausgewählte Verbindungen: u.a. PFOS, PFOA
DIN 38407-42 (03/2011)
nach [1] und Empfehlung nach [2]</t>
  </si>
  <si>
    <t>01.09.06.0140</t>
  </si>
  <si>
    <t>Chlorierte Dibenzodioxine und Dibenzofurane (PCDD/F)</t>
  </si>
  <si>
    <t>Chlorierte Dibenzodioxine und Dibenzofurane (PCDD/F)
Parameter PCDD/F nur für Feststoffanalyse in [2] enthalten.
(Zutreffende Analysemethode bitte ankreuzen)
'.......................' 1. DIN EN 16190 (10/2019)
nach [1] und Empfehlung nach [2] (für Feststoff)
'.......................' 2. DIN 38414-24
nach [1], sollte nach [2] ersetzt werden durch 1.</t>
  </si>
  <si>
    <t>01.09.06.0150</t>
  </si>
  <si>
    <t>Chlorphenole
DIN EN 12673 (05/1999)
nach [1] und Empfehlung nach [2]</t>
  </si>
  <si>
    <t>01.09.06.0160</t>
  </si>
  <si>
    <t>Chlorbenzole (Mono-, Dichlorbenzole)</t>
  </si>
  <si>
    <t>Chlorbenzole (Mono-, Dichlorbenzole)
(Zutreffende Analysemethode bitte ankreuzen)
'.......................' 1. DIN 38407-43 (10/2014) 
Empfehlung nach [2]
'.......................' 2. DIN EN ISO 10301
Methode sollte nach [2] ersetzt werden durch 1.</t>
  </si>
  <si>
    <t>01.09.06.0170</t>
  </si>
  <si>
    <t>Chlorbenzole, geringer flüchtig</t>
  </si>
  <si>
    <t>Chlorbenzole, geringer flüchtig (Trichlorbenzol bis Hexachlorbenzol)
(Zutreffende Analysemethode bitte ankreuzen)
'.......................' 1. DIN 38407-37 (11/2013) 
nach [1] und Empfehlung nach [2]
'.......................' 2. DIN EN ISO 6468
Methode sollte nach [2] ersetzt werden durch 1.</t>
  </si>
  <si>
    <t>01.09.07</t>
  </si>
  <si>
    <t>Wanneneluate</t>
  </si>
  <si>
    <t>01.09.07.0010</t>
  </si>
  <si>
    <t>Erstellung von Wanneneluaten zur Analyse auf STV</t>
  </si>
  <si>
    <t>Erstellung von Wanneneluaten zur Analyse auf STV
1:1-Wanneneluat mit bis zu 20 kg Bodenmaterial.
(Verhältnis Wasser : Feststoff = 1 : 1)
Dabei sind die AbfallwirtschaftsFakten Nr. 23 (AwF 23) zu berücksichtigen:
"AbfallwirtschaftsFakten Nr. 23 - Untersuchung von Böden mit Belastungen durch 
sprengstofftypische Verbindungen (STV)"</t>
  </si>
  <si>
    <t>01.10</t>
  </si>
  <si>
    <t>Untersuchung von Wasserproben</t>
  </si>
  <si>
    <t>Es sind keine Doppelbestimmungen bei Wasserproben vorgesehen.</t>
  </si>
  <si>
    <t>01.10.01</t>
  </si>
  <si>
    <t>01.10.01.0010</t>
  </si>
  <si>
    <t>Färbung</t>
  </si>
  <si>
    <t>Färbung
DIN ISO 7887 (C1)
Methode nach [2] geeignet</t>
  </si>
  <si>
    <t>01.10.01.0020</t>
  </si>
  <si>
    <t>Trübung</t>
  </si>
  <si>
    <t>Trübung
(Zutreffende Analysemethode bitte ankreuzen)
'.......................' 1. DIN EN ISO 7027-1 (11/2016)
Empfehlung nach [2] 
'.......................' 2. DIN ISO 7027 (C2)
Methode sollte laut [2] ersetzt werden durch 1.</t>
  </si>
  <si>
    <t>01.10.01.0030</t>
  </si>
  <si>
    <t>Abfiltrierbare Stoffe</t>
  </si>
  <si>
    <t>Abfiltrierbare Stoffe
(Zutreffende Analysemethode bitte ankreuzen)
'.......................' 1. DIN EN 15216 (12/2021) 
(für Gesamtgehalt gelöster Feststoffe)
Empfehlung nach [2] 
'.......................' 2. DIN 38 409-H2-1
Methode sollte nach [2] ersetzt werden durch 1.</t>
  </si>
  <si>
    <t>01.10.01.0040</t>
  </si>
  <si>
    <t>Gesamttrockenrückstand</t>
  </si>
  <si>
    <t>Gesamttrockenrückstand
(Zutreffende Analysemethode bitte ankreuzen)
'.......................' 1. DIN EN 15216 (12/2021) 
(für Gesamtgehalt gelöster Feststoffe)
Empfehlung nach [2] 
'.......................' 2. DIN 38 409-H1-1
Methode sollte nach [2] ersetzt werden durch 1.</t>
  </si>
  <si>
    <t>01.10.01.0050</t>
  </si>
  <si>
    <t>Glührückstand</t>
  </si>
  <si>
    <t>Glührückstand
(Zutreffende Analysemethode bitte ankreuzen)
'.......................' 1. Trockenrückstand/Wassergehalt
DIN EN 15934 (11/2012)
Empfehlung nach [2] 
'.......................' 2. DIN 38 409-H1-3
Methode sollte nach [2] ersetzt werden durch 1.</t>
  </si>
  <si>
    <t>01.10.01.0060</t>
  </si>
  <si>
    <t>pH-Wert
DIN EN ISO 10523 (04/2012)
Empfehlung nach [2]</t>
  </si>
  <si>
    <t>01.10.01.0070</t>
  </si>
  <si>
    <t>Elektrische Leitfähigkeit
DIN EN 27888 (11/1993)
Empfehlung nach [2]</t>
  </si>
  <si>
    <t>01.10.01.0080</t>
  </si>
  <si>
    <t>gelöster Sauerstoff</t>
  </si>
  <si>
    <t>gelöster Sauerstoff 
(Zutreffende Analysemethode bitte ankreuzen)
'.......................' 1. gelöster Sauerstoff (elektrochemisches Verfahren)
DIN EN ISO 5814 (02/2013) 
Empfehlung nach [2] 
'.......................' 2. gelöster Sauerstoff
DIN EN 25814 (1992-11)
DIN Norm nicht mehr aktuell, sollte ersetzt werden durch 1.</t>
  </si>
  <si>
    <t>01.10.02</t>
  </si>
  <si>
    <t>01.10.02.0010</t>
  </si>
  <si>
    <t>Ammonium(-stickstoff)
(Zutreffende Analysemethode bitte ankreuzen)
'.......................' 1. DIN ISO 15923-1 (07/2014)
Empfehlung nach [2] 
'.......................' 2. DIN 38 406-E5
nach [2] geeignete Methode</t>
  </si>
  <si>
    <t>01.10.02.0020</t>
  </si>
  <si>
    <t>Borat
Der Parameter Borat ist weder in [1] noch in [2] enthalten, aber der Parameter Bor schon.
(Zutreffende Analysemethode bitte ankreuzen)
'.......................' 1. Bor 
DIN EN ISO 17294-2 (01/2017)
Empfehlung nach [2] 
'.......................' 2. Bor 
DIN EN ISO 11885 (09/2009)
Empfehlung nach [2]</t>
  </si>
  <si>
    <t>01.10.02.0030</t>
  </si>
  <si>
    <t>01.10.02.0040</t>
  </si>
  <si>
    <t>01.10.02.0050</t>
  </si>
  <si>
    <t>01.10.02.0060</t>
  </si>
  <si>
    <t>Carbonat/Hydrogencarbonat</t>
  </si>
  <si>
    <t>Carbonat/Hydrogencarbonat (Berechnung, nur Wasser)
Der Parameter Carbonat/Hydrogencarbonat ist weder in [1] noch in [2] enthalten. Es gibt demnach keine vorgegebenen Analysenmethoden. Die Methode kann vom Labor frei gewählt werden.
z.B. 
'.......................' 1. DEV D8
'.......................' 2. Sonstige Methode:</t>
  </si>
  <si>
    <t>01.10.02.0070</t>
  </si>
  <si>
    <t>Chlorid
(Zutreffende Analysemethode bitte ankreuzen)
'.......................' 1. DIN ISO 10304-1
Empfehlung nach [2] 
'.......................' 2. DIN ISO 15923-1 (07/2014)
Empfehlung nach [2] 
'.......................' 3. Chlorid
DIN 38 405-D1
sollte nach [2] ersetzt werden durch 1.</t>
  </si>
  <si>
    <t>01.10.02.0080</t>
  </si>
  <si>
    <t>01.10.02.0090</t>
  </si>
  <si>
    <t>Cyanid (Gesamt-)
(Zutreffende Analysemethode bitte ankreuzen)
'.......................' 1. DIN EN ISO 14 403-1 und -2 (10/2012)
Empfehlung nach [2] 
'.......................' 2. DIN 38 405-13
nach [2] geeignete Methode
'.......................' 3. DIN EN ISO 17380 
sollte nach [2] ersetzt werden durch 1.</t>
  </si>
  <si>
    <t>01.10.02.0100</t>
  </si>
  <si>
    <t>Cyanid (leicht freisetzbares)
(Zutreffende Analysemethode bitte ankreuzen)
'.......................' 1. DIN EN ISO 14 403-1 und -2 (10/2012)
Empfehlung nach [2] 
'.......................' 2. DIN 38 405-13
nach [2] geeignete Methode
'.......................' 3. DIN EN ISO 17380 
sollte nach [2] ersetzt werden durch 1.</t>
  </si>
  <si>
    <t>01.10.02.0110</t>
  </si>
  <si>
    <t>Fluorid
(Zutreffende Analysemethode bitte ankreuzen)
'.......................' 1. DIN ISO 10304-1 (07/2009)
nach [1] und Empfehlung nach [2] 
'.......................' 2. DIN 38 405-D4 (07/1985)
nach [1] und Empfehlung nach [2]</t>
  </si>
  <si>
    <t>01.10.02.0120</t>
  </si>
  <si>
    <t>01.10.02.0130</t>
  </si>
  <si>
    <t>01.10.02.0140</t>
  </si>
  <si>
    <t>01.10.02.0150</t>
  </si>
  <si>
    <t>01.10.02.0160</t>
  </si>
  <si>
    <t>Phosphat (Ortho-)
(Zutreffende Analysemethode bitte ankreuzen)
'.......................' 1. Phosphat 
DIN EN ISO 22036 (04/2024)
Empfehlung nach [2] 
'.......................' 2. Phosphor (P2O5) 
DIN EN 16170 (01/2017)
Empfehlung nach [2] 
'.......................' 3. DIN ISO 10304-1
Methode sollte nach [2] ersetzt werden durch 1.
'.......................' 4. Phosphat (Gesamt-)
DIN EN ISO 6878
Methode sollte nach [2] ersetzt werden durch 2.</t>
  </si>
  <si>
    <t>01.10.02.0170</t>
  </si>
  <si>
    <t>01.10.02.0180</t>
  </si>
  <si>
    <t>01.10.02.0190</t>
  </si>
  <si>
    <t>01.10.02.0200</t>
  </si>
  <si>
    <t>Sulfid (gelöstes)</t>
  </si>
  <si>
    <t>Sulfid (gelöstes)
Parameter Sulfid weder in [1] noch in [2] enthalten.  Es gibt demnach keine vorgegebenen Analysenmethoden. Die Methode kann vom Labor frei gewählt werden.
z.B. 
'.......................' 1. DIN EN ISO 10304-1  (07/2009)
für Sulfat empfohlen nach [2] 
2. Sonstige Methode:</t>
  </si>
  <si>
    <t>01.10.02.0210</t>
  </si>
  <si>
    <t>Sulfid (freisetzbares)</t>
  </si>
  <si>
    <t>01.10.02.0220</t>
  </si>
  <si>
    <t>Säurekapazität KS 8,2</t>
  </si>
  <si>
    <t>Säurekapazität KS 8,2
Der Parameter Säurekapazität KS 8,2 ist weder in [1] noch in [2] enthalten. Es gibt demnach keine vorgegebenen Analysenmethoden. Die Methode kann vom Labor frei gewählt werden.
z.B. 
'.......................' 1. DIN 38 409-H7-1-1
'.......................' 2. Sonstige Methode:</t>
  </si>
  <si>
    <t>01.10.02.0230</t>
  </si>
  <si>
    <t>Säurekapazität KS 4,3</t>
  </si>
  <si>
    <t>Säurekapazität KS 4,3
Der Parameter Säurekapazität KS 4,3 ist weder in [1] noch in [2] enthalten. Es gibt demnach keine vorgegebenen Analysenmethoden. Die Methode kann vom Labor frei gewählt werden.
z.B. 
'.......................' 1. DIN 38 409-H7-1-2
'.......................' 2. Sonstige Methode:</t>
  </si>
  <si>
    <t>01.10.02.0240</t>
  </si>
  <si>
    <t>Basekapazität KB 4,3</t>
  </si>
  <si>
    <t>Basekapazität KB 4,3
Der Parameter Basekapazität KB 4,3 ist weder in [1] noch in [2] enthalten. Es gibt demnach keine vorgegebenen Analysenmethoden. Die Methode kann vom Labor frei gewählt werden.
z.B. 
'.......................' 1. DIN 38 409-H7-2-1
'.......................' 2. Sonstige Methode:</t>
  </si>
  <si>
    <t>01.10.02.0250</t>
  </si>
  <si>
    <t>Basekapazität KB 8,2</t>
  </si>
  <si>
    <t>Basekapazität KB 8,2
Der Parameter Basekapazität KB 8,2 ist weder in [1] noch in [2] enthalten. Es gibt demnach keine vorgegebenen Analysenmethoden. Die Methode kann vom Labor frei gewählt werden.
z.B. 
'.......................' 1. DIN 38 409-H7-2-2
'.......................' 2. Sonstige Methode:</t>
  </si>
  <si>
    <t>01.10.02.0260</t>
  </si>
  <si>
    <t>Härte Bestimmung</t>
  </si>
  <si>
    <t>Härte Bestimmung Calcium und Magnesium und Berechnung
Der Parameter Härte Bestimmung Calcium und Magnesium und Berechnung ist weder in [1] noch in [2] enthalten. Es gibt demnach keine vorgegebenen Analysenmethoden. Die Methode kann vom Labor frei gewählt werden.
z.B. 
'.......................' 1. DIN 38 409-H6 und DIN EN ISO 7980 (E3)
'.......................' 2. Sonstige Methode:</t>
  </si>
  <si>
    <t>01.10.02.0270</t>
  </si>
  <si>
    <t>Carbonathärte</t>
  </si>
  <si>
    <t>Carbonathärte:
Bestimmung KS 4,3 und Berechnung
Der Parameter Carbonathärte ist weder in [1] noch in [2] enthalten. Es gibt demnach keine vorgegebenen Analysenmethoden. Die Methode kann vom Labor frei gewählt werden.
z.B. 
'.......................' 1. DIN 38 409-H7-1-2
'.......................' 2. Sonstige Methode:</t>
  </si>
  <si>
    <t>01.10.02.0280</t>
  </si>
  <si>
    <t>Nichtcarbonathärte</t>
  </si>
  <si>
    <t>Nichtcarbonathärte: Bestimmung
Härte und Carbonathärte und Berechnung
Der Parameter Nichtcarbonathärt ist weder in [1] noch in [2] enthalten. Es gibt demnach keine vorgegebenen Analysenmethoden. Die Methode kann vom Labor frei gewählt werden.
z.B. 
'.......................' 1. DIN 38 409-H6 und DIN 38 409-H7-1-2
'.......................' 2. Sonstige Methode:</t>
  </si>
  <si>
    <t>01.10.02.0290</t>
  </si>
  <si>
    <t>CaCO3-Sättigung</t>
  </si>
  <si>
    <t>CaCO3-Sättigung
Der Parameter CaCO3-Sättigung ist weder in [1] noch in [2] enthalten. Es gibt demnach keine vorgegebenen Analysenmethoden. Die Methode kann vom Labor frei gewählt werden.
z.B. 
'.......................' 1. DIN 38 404-C10
'.......................' 2. Sonstige Methode:</t>
  </si>
  <si>
    <t>01.10.02.0300</t>
  </si>
  <si>
    <t>gelöstes Kohlendioxid</t>
  </si>
  <si>
    <t>gelöstes Kohlendioxid
Der Parameter gelöstes Kohlendioxid ist weder in [1] noch in [2] enthalten. Es gibt demnach keine vorgegebenen Analysenmethoden. Die Methode kann vom Labor frei gewählt werden.
z.B. 
'.......................' 1. DEV G1
'.......................' 2. Sonstige Methode:</t>
  </si>
  <si>
    <t>01.10.02.0310</t>
  </si>
  <si>
    <t>kalklösende Kohlensäure</t>
  </si>
  <si>
    <t>kalklösende Kohlensäure
Der Parameter kalklösende Kohlensäure ist weder in [1] noch in [2] enthalten. Es gibt demnach keine vorgegebenen Analysenmethoden. Die Methode kann vom Labor frei gewählt werden.</t>
  </si>
  <si>
    <t>01.10.02.0320</t>
  </si>
  <si>
    <t>Formaldehyd</t>
  </si>
  <si>
    <t>Formaldehyd
Der Parameter Formaldehyd ist weder in [1] noch in [2] enthalten. Es gibt demnach keine vorgegebenen Analysenmethoden. Die Methode kann vom Labor frei gewählt werden.
z.B. 
'.......................' 1. VDI Richtlinie 3484
'.......................' 2. Sonstige Methode:</t>
  </si>
  <si>
    <t>01.10.02.0330</t>
  </si>
  <si>
    <t>Wasserstoffperoxid</t>
  </si>
  <si>
    <t>Wasserstoffperoxid
Der Parameter Wasserstoffperoxid ist weder in [1] noch in [2] enthalten. Es gibt demnach keine vorgegebenen Analysenmethoden. Die Methode kann vom Labor frei gewählt werden.
z.B. 
'.......................' 1. DIN 38 409-H15
'.......................' 2. Sonstige Methode:</t>
  </si>
  <si>
    <t>01.10.02.0340</t>
  </si>
  <si>
    <t>Permanganat-Index</t>
  </si>
  <si>
    <t>Permanganat-Index
Der Parameter Permanganat-Index ist weder in [1] noch in [2] enthalten. Es gibt demnach keine vorgegebenen Analysenmethoden. Die Methode kann vom Labor frei gewählt werden.
z.B. 
'.......................' 1. DIN ISO 8467 (H5)
'.......................' 2. Sonstige Methode:</t>
  </si>
  <si>
    <t>01.10.02.0350</t>
  </si>
  <si>
    <t>TIC (ges. anorg. Kohlenstoff)</t>
  </si>
  <si>
    <t>TIC (ges. anorg. Kohlenstoff)
Nach [1] und Empfehlung nach [2]:
organischer Kohlenstoff
TOC400 / ROC / TIC900 
DIN 19539 (12/2016)</t>
  </si>
  <si>
    <t>01.10.02.0360</t>
  </si>
  <si>
    <t>TOC (Ges.org. geb. Kohlenstoff)
DIN EN 1484 (04/2019)
Methode nach [2] empfohlen</t>
  </si>
  <si>
    <t>01.10.02.0370</t>
  </si>
  <si>
    <t>TC (Gesamtkohlenstoff)</t>
  </si>
  <si>
    <t>TC (Gesamtkohlenstoff)
DIN EN 1484 (04/2019)
Methode nach [2] empfohlen</t>
  </si>
  <si>
    <t>01.10.02.0380</t>
  </si>
  <si>
    <t>DOC (gel. org. Kohlenstoff)
DIN EN 1484 (04/2019)
Empfehlung nach [2]</t>
  </si>
  <si>
    <t>01.10.02.0390</t>
  </si>
  <si>
    <t>Kation. Tenside (DSBAS)</t>
  </si>
  <si>
    <t>Kation. Tenside (DSBAS)
Der Parameter Kation. Tenside (DSBAS) ist weder in [1] noch in [2] enthalten. Es gibt demnach keine vorgegebenen Analysenmethoden. Die Methode kann vom Labor frei gewählt werden.
z.B. 
'.......................' 1. DIN 38 409-H20
'.......................' 2. Sonstige Methode:</t>
  </si>
  <si>
    <t>01.10.02.0400</t>
  </si>
  <si>
    <t>Anion. Tenside (MBAS)</t>
  </si>
  <si>
    <t>Anion. Tenside (MBAS)
Der Parameter Anion. Tenside (MBAS) ist weder in [1] noch in [2] enthalten. Es gibt demnach keine vorgegebenen Analysenmethoden. Die Methode kann vom Labor frei gewählt werden.
z.B. 
'.......................' 1. DIN EN 903
'.......................' 2. Sonstige Methode:</t>
  </si>
  <si>
    <t>01.10.02.0410</t>
  </si>
  <si>
    <t>Nichtion. Tenside (BiAS)</t>
  </si>
  <si>
    <t>Nichtion. Tenside (BiAS)
Der Parameter nichtion. Tenside (BiAS) ist weder in [1] noch in [2] enthalten. Es gibt demnach keine vorgegebenen Analysenmethoden. Die Methode kann vom Labor frei gewählt werden.
z.B. 
'.......................' 1. DIN 38 409-H23-2
'.......................' 2. Sonstige Methode:</t>
  </si>
  <si>
    <t>01.10.03</t>
  </si>
  <si>
    <t>01.10.03.0010</t>
  </si>
  <si>
    <t>01.10.03.0020</t>
  </si>
  <si>
    <t>Antimon 
(Zutreffende Analysemethode bitte ankreuzen)
'.......................' 1. DIN EN  ISO 17294-2 (01/2017)
nach [1] und Empfehlung nach [2] 
'.......................' 2. DIN EN ISO 11 885 (09/2009)
nach [2] geeignete Methode
'.......................' 3. DIN EN ISO 22036 (04/2024)
sollte nach [2] ersetzt werden durch 1.
'.......................' 4. DIN ISO 20280
Methode sollte nach [2] ersetzt werden durch 1.
'.......................' 5. DIN 38 405- D32
sollte nach [2] ersetzt werden durch 1. oder 2. 
'.......................' 6. DIN EN ISO 11 969 (D18)
Methode sollte nach [2] ersetzt werden durch 1.</t>
  </si>
  <si>
    <t>01.10.03.0030</t>
  </si>
  <si>
    <t>Arsen
(Zutreffende Analysemethode bitte ankreuzen)
'.......................' 1. DIN EN  ISO 17294-2 (01/2017)
nach [1] und Empfehlung nach [2]
'.......................' 2. DIN EN ISO 11 885 (09/2009)
nach [2] geeignete Methode
'.......................' 3. DIN EN ISO 22036 (04/2024)
sollte nach [2] ersetzt werden durch 1.
'.......................' 4. DIN ISO 20280
Methode sollte nach [2] ersetzt werden durch 1.
'.......................' 5. DIN EN ISO 11 969 (D18)
Methode sollte nach [2] ersetzt werden durch 1.</t>
  </si>
  <si>
    <t>01.10.03.0040</t>
  </si>
  <si>
    <t>Barium
(Zutreffende Analysemethode bitte ankreuzen)
'.......................' 1. DIN EN ISO 11 885 (09/2009)
Methode empfohlen nach [2] 
'.......................' 2. DIN EN  ISO 17294-2 (01/2017)
nach [1] und Empfehlung nach [2]</t>
  </si>
  <si>
    <t>01.10.03.0050</t>
  </si>
  <si>
    <t>01.10.03.0060</t>
  </si>
  <si>
    <t>01.10.03.0070</t>
  </si>
  <si>
    <t>Blei
(Zutreffende Analysemethode bitte ankreuzen)
'.......................' 1. DIN EN  ISO 17294-2 (01/2017)
Methode empfohlen nach [2] 
'.......................' 2. DIN EN ISO 11 885 (09/2009)
Methode empfohlen nach [2] 
'.......................' 3. DIN EN ISO 15586
Methode sollte ersetzt werden durch 1. oder 2.
'.......................' 4. DIN EN ISO 22036 (04/2024)
Methode sollte ersetzt werden durch 1. oder 2.
'.......................' 5. DIN 38 406-E6
Methode sollte ersetzt werden durch 1. oder 2.
'.......................' 6. DIN 38 406-E16
Methode sollte ersetzt werden durch 1. oder 2.
'.......................' 7. DIN 38 406-E21
Methode sollte ersetzt werden durch 1. oder 2.</t>
  </si>
  <si>
    <t>01.10.03.0080</t>
  </si>
  <si>
    <t>Bor
(Zutreffende Analysemethode bitte ankreuzen)
'.......................' 1. DIN EN ISO 11 885 (09/2009)
nach [1] und Empfehlung nach [2] 
'.......................' 2. DIN EN  ISO 17294-2 (01/2017)
nach [1] und Empfehlung nach [2]</t>
  </si>
  <si>
    <t>01.10.03.0090</t>
  </si>
  <si>
    <t>Cadmium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38 406-E16
Methode sollte ersetzt werden durch 1.
'.......................' 6. DIN 38 406-E21
Methode sollte ersetzt werden durch 1.
'.......................' 7. DIN EN ISO 5961 (E19)
Methode sollte ersetzt werden durch 1. oder 2.</t>
  </si>
  <si>
    <t>01.10.03.0100</t>
  </si>
  <si>
    <t>01.10.03.0110</t>
  </si>
  <si>
    <t>Chrom (Gesamt-)
(Zutreffende Analysemethode bitte ankreuzen)
'.......................' 1. DIN EN ISO 17294-2 (01/2017)
nach [1] und Empfehlung nach [2] 
'.......................' 2. DIN EN ISO 11 885 (09/2009)
Methode empfohlen nach [2] 
'.......................' 3. DIN EN ISO 15586
Methode sollte ersetzt werden durch 1. oder 2.
'.......................' 4. DIN EN ISO 22036 (04/2024)
Methode sollte ersetzt werden durch 1. oder 2.
'.......................' 5. DIN EN 1233 (E10)
Methode sollte ersetzt werden durch 1. oder 2.</t>
  </si>
  <si>
    <t>01.10.03.0120</t>
  </si>
  <si>
    <t>Chrom VI
(Zutreffende Analysemethode bitte ankreuzen)
'.......................' 1. DIN 38405-52 (11/2020) 
Empfehlung nach [2] 
'.......................' 2. DIN 38 405-24
nach [2] geeignete Methode
'.......................' 3. DIN EN ISO 10 304-3
nach [2] geeignete Methode
'.......................' 4. DIN EN ISO 23913 (09/2009)
nach [2] geeignete Methode</t>
  </si>
  <si>
    <t>01.10.03.0130</t>
  </si>
  <si>
    <t>Cobalt
(Zutreffende Analysemethode bitte ankreuzen)
'.......................' 1. DIN EN ISO 17294-2 (01/2017)
nach [1] und Empfehlung nach [2] 
'.......................' 2. DIN EN ISO 11 885 (09/2009)
Empfehlung nach [2] 
'.......................' 3. DIN EN ISO 15586
Methode sollte ersetzt werden durch 1. oder 2.
'.......................' 4. DIN EN ISO 22036 (04/2024)
Methode sollte ersetzt werden durch 1. oder 2.
'.......................' 5. DIN 38 406-E16
Methode sollte ersetzt werden durch 1. oder 2.
'.......................' 6. DIN 38 406-E21
Methode sollte ersetzt werden durch 1. oder 2.
'.......................' 7. DIN 38 406-E24
Methode sollte ersetzt werden durch 1. oder 2.</t>
  </si>
  <si>
    <t>01.10.03.0140</t>
  </si>
  <si>
    <t>Eisen
Der Parameter Eisen ist für Wasser- und Eluatanalytik nicht in [2] aufgeführt. 
(Zutreffende Analysemethode bitte ankreuzen)
'.......................' 1. DIN EN  ISO 17294-2 (01/2017)
Methode nach [1] und Empfehlung nach [2] (für andere Parameter empfohlen)
'.......................' 2. DIN EN ISO 11 885 (09/2009)
nach [2] geeignete Methode (für andere Parameter)</t>
  </si>
  <si>
    <t>01.10.03.0150</t>
  </si>
  <si>
    <t>01.10.03.0160</t>
  </si>
  <si>
    <t>Kupfer
(Zutreffende Analysemethode bitte ankreuzen)
'.......................' 1. DIN EN ISO 17294-2 (01/2017)
nach [1] und Empfehlung nach [2] 
'.......................' 2. DIN EN ISO 11 885 (09/2009)
Empfehlung nach [2] 
'.......................' 3. DIN EN ISO 15586
Methode sollte ersetzt werden durch 1. oder 2.
'.......................' 4. DIN EN ISO 22036 (04/2024)
Methode sollte ersetzt werden durch 1. oder 2.
'.......................' 5. DIN 38 406-E7
Methode sollte ersetzt werden durch 1. oder 2.
'.......................' 6. DIN 38 406-E16
Methode sollte ersetzt werden durch 1. oder 2.
'.......................' 7. DIN 38 406-E21
Methode sollte ersetzt werden durch 1. oder 2.</t>
  </si>
  <si>
    <t>01.10.03.0170</t>
  </si>
  <si>
    <t>01.10.03.0180</t>
  </si>
  <si>
    <t>01.10.03.0190</t>
  </si>
  <si>
    <t>01.10.03.0200</t>
  </si>
  <si>
    <t>Molybdän
(Zutreffende Analysemethode bitte ankreuzen)
'.......................' 1. DIN EN  ISO 17294-2 (01/2017)
nach [1] und Empfehlung nach [2] 
'.......................' 2. DIN EN ISO 11 885 (09/2009)
Methode nach [2] empfohlen
'.......................' 3. DIN EN ISO 15586
Methode sollte ersetzt werden durch 1. oder 2.
'.......................' 4. DIN EN ISO 22036 (04/2024)
Methode sollte ersetzt werden durch 1. oder 2.</t>
  </si>
  <si>
    <t>01.10.03.0210</t>
  </si>
  <si>
    <t>01.10.03.0220</t>
  </si>
  <si>
    <t>Nickel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38 406-E11
Methode sollte ersetzt werden durch 1. oder 2.
'.......................' 6. DIN 38 406-E16
Methode sollte ersetzt werden durch 1.</t>
  </si>
  <si>
    <t>01.10.03.0230</t>
  </si>
  <si>
    <t>Quecksilber
(Zutreffende Analysemethode bitte ankreuzen)
'.......................' 1. DIN EN ISO 12846 (08/2012)
nach [1] und Empfehlung nach [2] 
'.......................' 2. DIN EN ISO 17852 (04/2008) 
nach [1] und Empfehlung nach [2] 
'.......................' 3. DIN ISO 16772 (06/2005)
nach [2] geeignete Methode
'.......................' 4. DIN EN  ISO 17294-2 (01/2017)
nach [2]  geeignete Methode
'.......................' 5. DIN EN 1483 (E12)
Methode sollte ersetzt werden durch 1.</t>
  </si>
  <si>
    <t>01.10.03.0240</t>
  </si>
  <si>
    <t>Selen
(Zutreffende Analysemethode bitte ankreuzen)
'.......................' 1. DIN EN ISO 17294-2 (01/2017)
nach [1] und Empfehlung nach [2] 
'.......................' 2. DIN EN ISO 11 885 (09/2009)
nach [2] geeignete Methode
'.......................' 3. DIN EN ISO 15586
Methode sollte ersetzt werden durch 1.
'.......................' 4. DIN EN ISO 22036 (04/2024)
Methode sollte ersetzt werden durch 1.
'.......................' 5. DIN ISO 20280
Methode sollte ersetzt werden durch 1.</t>
  </si>
  <si>
    <t>01.10.03.0250</t>
  </si>
  <si>
    <t>01.10.03.0260</t>
  </si>
  <si>
    <t>01.10.03.0270</t>
  </si>
  <si>
    <t>Thallium
(Zutreffende Analysemethode bitte ankreuzen)
'.......................' 1. DIN EN ISO 17294-2 (01/2017)
nach [1] und Empfehlung nach [2] 
'.......................' 2. DIN EN ISO 11 885 (09/2009)
nach [2] geeignete Methode
'.......................' 3. DIN EN ISO 22036 (04/2024)
Methode sollte ersetzt werden durch 1.
'.......................' 4. DIN 38 406-E16
Methode sollte ersetzt werden durch 1.
'.......................' 5. DIN 38 406-E26
Methode sollte ersetzt werden durch 1.</t>
  </si>
  <si>
    <t>01.10.03.0280</t>
  </si>
  <si>
    <t>01.10.03.0290</t>
  </si>
  <si>
    <t>Vanadium
(Zutreffende Analysemethode bitte ankreuzen)
'.......................' 1. DIN EN  ISO 17294-2 (01/2017)
nach [1] und Empfehlung nach [2] 
'.......................' 2. DIN EN ISO 11 885 (09/2009)
nach [2] geeignete Methode
'.......................' 3. DIN EN ISO 15586
Methode sollte ersetzt werden durch 1.
'.......................' 4. DIN EN ISO 22036 (04/2024)
Methode sollte ersetzt werden durch 1.</t>
  </si>
  <si>
    <t>01.10.03.0300</t>
  </si>
  <si>
    <t>01.10.03.0310</t>
  </si>
  <si>
    <t>Zink
(Zutreffende Analysemethode bitte ankreuzen)
'.......................' 1. DIN EN  ISO 17294-2 (01/2017)
nach [1] und Empfehlung nach [2] 
'.......................' 2. DIN EN ISO 11 885 (09/2009)
Methode nach [2] empfohlen
'.......................' 3. DIN EN ISO 15586
Methode sollte ersetzt werden durch 1.
'.......................' 4. DIN EN ISO 22036 (04/2024)
Methode sollte ersetzt werden durch 1. oder 2.
'.......................' 5. DIN 38 406-E8
Methode sollte ersetzt werden durch 1. oder 2.</t>
  </si>
  <si>
    <t>01.10.03.0320</t>
  </si>
  <si>
    <t>01.10.04</t>
  </si>
  <si>
    <t>01.10.04.0010</t>
  </si>
  <si>
    <t>AOX
Der Paramater AOX ist nicht in der [1] enthalten.
DIN EN ISO 9562
Empfehlung nach [2]</t>
  </si>
  <si>
    <t>01.10.04.0020</t>
  </si>
  <si>
    <t>EOX
(Zutreffende Analysemethode bitte ankreuzen)
'.......................' 1. DIN 38414-17 (01/2017)
nach [1] und Empfehlung nach [2] 
'.......................' 2. DIN EN ISO 9562
Methode nach [2] empfohlen (für AOX)</t>
  </si>
  <si>
    <t>01.10.04.0030</t>
  </si>
  <si>
    <t>01.10.04.0040</t>
  </si>
  <si>
    <t>Kohlenwasserstoffe, GC-FID
(Zutreffende Analysemethode bitte ankreuzen)
'.......................' 1. DIN EN ISO 9377-2 (07/2001)
nach [1] und Empfehlung nach [2] 
'.......................' 2. ISO/TR 11046 Methode B
sollte laut [2] ersetzt werden durch DIN EN ISO 16703 (09/2011), ist für Boden/Feststoff</t>
  </si>
  <si>
    <t>01.10.04.0050</t>
  </si>
  <si>
    <t>01.10.04.0060</t>
  </si>
  <si>
    <t>Petrolether-Extrakt</t>
  </si>
  <si>
    <t>Petrolether-Extrakt
Der Parameter Petrolether-Extrakt ist weder in [1] noch in [2] enthalten. Es gibt demnach keine vorgegebenen Analysenmethoden. Die Methode kann vom Labor frei gewählt werden.
z.B. 
'.......................' 1. DIN 38409-56
'.......................' 2. Sonstige Methode</t>
  </si>
  <si>
    <t>01.10.04.0070</t>
  </si>
  <si>
    <t>Phenol-Index
(Zutreffende Analysemethode bitte ankreuzen)
'.......................' 1. DIN EN ISO 14402 (12/1999)
Empfehlung nach [2] 
'.......................' 2. DIN 38 409-H16-2 (06/1984)
Methode nach [2] geeignet
'.......................' 3. DIN 38 409-H16-1
Methode sollte laut [2] ersetzt werden durch 1.
'.......................' 4. DIN 38 409-H16-3 (06/1984)
Methode sollte laut [2]  ersetzt werden durch 1.</t>
  </si>
  <si>
    <t>01.10.04.0080</t>
  </si>
  <si>
    <t>Pyridin</t>
  </si>
  <si>
    <t>Pyridin
Der Parameter Pyridin ist weder in [1] noch in [2] enthalten. Es gibt demnach keine vorgegebenen Analysenmethoden. Die Methode kann vom Labor frei gewählt werden.</t>
  </si>
  <si>
    <t>01.10.04.0090</t>
  </si>
  <si>
    <t>Wasserdampfl. org. Säuren</t>
  </si>
  <si>
    <t>Wasserdampfl. org. Säuren
Der Parameter Wasserdampfl. org. Säuren ist weder in [1] noch in [2] enthalten. Es gibt demnach keine vorgegebenen Analysenmethoden. Die Methode kann vom Labor frei gewählt werden.
z.B. 
'.......................' 1. DEV H21
'.......................' 2. Sonstige Methode</t>
  </si>
  <si>
    <t>01.10.04.0100</t>
  </si>
  <si>
    <t>01.10.04.0110</t>
  </si>
  <si>
    <t>POX</t>
  </si>
  <si>
    <t>POX
(purgeable organic halogen)
Der Parameter POX ist weder in [1] noch in [2] enthalten. Es gibt demnach keine vorgegebenen Analysenmethoden. Die Methode kann vom Labor frei gewählt werden.
z.B. 
'.......................' 1. DEV H25 (Vorschlag)
'.......................' 2. Sonstige Methode</t>
  </si>
  <si>
    <t>01.10.05</t>
  </si>
  <si>
    <t>01.10.05.0010</t>
  </si>
  <si>
    <t>Sprengstofftypische Verbindungen (STV)
(Zutreffende Analysemethode bitte ankreuzen)
'.......................' 1. STV mit HPLC (16 Substanzen: 
2-Nitrotoluol (2-NT); 3-Nitrotoluol (3-NT); 4-Nitrotoluol (4-NT); 2,4-Dinitrotoluol (2,4-DNT); 2,6-Dinitrotoluol (2,6-DNT); 2,4,6-Trinitrotoluol (2,4,6-TNT); 2-Amino-4,6-Dinitrotoluol (2-A-4,6-DNT); 4-Amino-2,6-Dinitrotoluol (4-A-2,6-DNT); 1,3,5-Trinitrobenzol (1,3,5-TNB); 1,3-Dinitrobenzol (1,3-DNB); Nitrobenzol (NB); Hexogen (RDX); Oktogen (HMX); Hexyl, Tetryl, Nitropenta (PETN)).
DIN EN ISO 22478 (07/2006)
nach [1] und Empfehlung nach [2]
'.......................' 2. STV mit HPLC (6 Substanzen aus BBodSchV [1]: 
2,4-Dinitrotoluol (2,4-DNT); 2,6-Dinitrotoluol (2,6-DNT); 2,4,6-Trinitrotoluol (2,4,6-TNT); RDX/Hexogen; Hexyl, Nitropenta (PETN)).
DIN EN ISO 22478 (07/2006)
nach [1] und Empfehlung nach [2]
'.......................' 2.STV mit GC (11 Substanzen: 
22-Nitrotoluol (2-NT); 3-Nitrotoluol (3-NT); 4-Nitrotoluol (4-NT); 2,4-Dinitrotoluol (2,4-DNT); 2,6-Dinitrotoluol (2,6-DNT); 2,4,6-Trinitrotoluol (2,4,6-TNT); 2-Amino-4,6-Dinitrotoluol (2-A-4,6-DNT); 4-Amino-2,6-Dinitrotoluol (4-A-2,6-DNT); 1,3,5-Trinitrobenzol (1,3,5-TNB); 1,3-Dinitrobenzol (1,3-DNB); Nitrobenzol (NB)).
DIN 38407-17
Empfehlung nach [2]</t>
  </si>
  <si>
    <t>01.10.06</t>
  </si>
  <si>
    <t>01.10.06.0010</t>
  </si>
  <si>
    <t>BTEX
DIN 38407-43 
nach [1] und Empfehlung nach [2] 
Hinweis aus BBodSchV [1]:
BTEX: Summe Benzol, Toluol, Ethylbenzol und Xylole</t>
  </si>
  <si>
    <t>01.10.06.0020</t>
  </si>
  <si>
    <t>Monoaromatische Kohlenwasserstoffe (Benzol, Toluol, Xylole, Ethylbenzol, Styrol, Trimethylbenzole, Cumol) und Naphthalin
(Zutreffende Analysemethode bitte ankreuzen)
'.......................' 1. DIN 38407-43 
nach [1] und Empfehlung nach [2] 
'.......................' 2. DIN EN ISO 15680
Methode nach [1], nach [2] geeignet
'.......................' 3. DIN 38 407-9
Methode sollte nach [2] ersetzt werden durch 1.
'.......................' 4. DIN 38407-41
veraltete Methode sollte ersetzt werden durch 1.
Hinweis aus [1]:
BTEX: Summe Benzol, Toluol, Ethylbenzol und Xylole</t>
  </si>
  <si>
    <t>01.10.06.0030</t>
  </si>
  <si>
    <t>01.10.06.0040</t>
  </si>
  <si>
    <t>PAK (16 Substanzen, GC-MS) 
DIN 38407-39 (09/2011)
nach [1] und Empfehlung nach [2] 
Hinweise aus [1]: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 Benzo[k]fluoranthen, Chrysen, Dibenzo[a,h]anthracen, Fluoranthen, Fluoren, Indeno[1,2,3-cd]pyren, Naphthalin,
Phenanthren und Pyren.
PAK15: PAK16 ohne Naphtalin und Methylnaphtaline</t>
  </si>
  <si>
    <t>01.10.06.0050</t>
  </si>
  <si>
    <t>PAK (15 PAK; ohne Naphtalin und Methylnaphtaline, mit HPLC)
DIN EN ISO 17993 (03/2004)
nach [1] und Empfehlung nach [2] 
Hinweise aus [1]: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 Benzo[k]fluoranthen, Chrysen, Dibenzo[a,h]anthracen, Fluoranthen, Fluoren, Indeno[1,2,3-cd]pyren, Naphthalin,
Phenanthren und Pyren.
PAK15: PAK16 ohne Naphtalin und Methylnaphtaline</t>
  </si>
  <si>
    <t>01.10.06.0060</t>
  </si>
  <si>
    <t>01.10.06.0070</t>
  </si>
  <si>
    <t>Phthalate</t>
  </si>
  <si>
    <t>Phthalate (6 Substanzen: Dimethyl-, Diethyl-, Di-n-butyl-, Bis-2-ethylhexyl-, Di-n-octyl-, Butylhexylphthalat)
DIN EN ISO 18856
Weder in [1] noch in [2] enthalten.</t>
  </si>
  <si>
    <t>01.10.06.0080</t>
  </si>
  <si>
    <t>Lösungsmittel</t>
  </si>
  <si>
    <t>Lösungsmittel (4 Substanzen: Methanol, Ethanol, Aceton, Ethylacetat)
kein Vorgaben
Weder in [1] noch in [2] enthalten.</t>
  </si>
  <si>
    <t>01.10.06.0090</t>
  </si>
  <si>
    <t>Leichtflüchtige Halogenkohlenwasserstoffe (LHKW)
(Zutreffende Analysemethode bitte ankreuzen)
'.......................' 1. DIN 38407-43 
nach [1] und Empfehlung nach [2] 
'.......................' 2. DIN EN ISO 15680
Methode laut [2] geeignet
'.......................' 3. DIN EN ISO 10 301
Methode sollte nach [2] ersetzt werden durch 1.
'.......................' 4. DIN 38407-41
veraltete Methode sollte ersetzt werden durch 1.</t>
  </si>
  <si>
    <t>01.10.06.0100</t>
  </si>
  <si>
    <t>Vinylchlorid
(Zutreffende Analysemethode bitte ankreuzen)
'.......................' 1. DIN 38407-43 (10/2014)
Empfehlung nach [2] 
'.......................' 2. DIN EN ISO 17943 (10/2016)
nach [1], sollte nach [2] ersetzt werden durch 1.</t>
  </si>
  <si>
    <t>01.10.06.0110</t>
  </si>
  <si>
    <t>01.10.06.0120</t>
  </si>
  <si>
    <t>Pflanzenbehandlungsmittel (N- und P-haltig)
Der Parameter Pflanzenschutzmittelwirkstoffe ist nicht in der [1] enthalten.
(Zutreffende Analysemethode bitte ankreuzen)
'.......................' 1. DIN 38407-36 (09/2014)
Empfehlung nach [2] 
'.......................' 2. DIN EN ISO 10695 (11/2000)
Methode nach [2] geeignet
'.......................' 3. DIN EN ISO 11 369 (F12) (11/1997)
Methode nach [2] geeignet
'.......................' 4. DIN EN ISO 27108 (12/2013)
Methode nach [2] geeignet</t>
  </si>
  <si>
    <t>01.10.06.0130</t>
  </si>
  <si>
    <t>01.10.06.0140</t>
  </si>
  <si>
    <t>PCB 6 Kongenere
(Zutreffende Analysemethode bitte ankreuzen)
'.......................' 1. DIN 38407-37 (11/2013)
nach [1] und Empfehlung nach [2] 
'.......................' 2. DIN 51527-1 (05/1987)
Empfehlung nach [2] 
'.......................' 3. DIN 38 407-3
Methode sollte nach [2] ersetzt werden durch 1.
'.......................' 4. DIN EN ISO 6468 (F1)
Methode sollte nach [2] ersetzt werden durch 1.</t>
  </si>
  <si>
    <t>01.10.06.0150</t>
  </si>
  <si>
    <t>Polyfluorierte Verbindungen (PFAS) 
(Zutreffende Analysemethode bitte ankreuzen)
'.......................' 1. Per- und Polyfluorierte Chemikalien (PFAS)
mind. 13 Parameter gem. LAWA 28.07.2017: Ableitung GFS für das GW, (vgl. PFAS-Leitfaden für Liegenschaften des Bundes, A-8.2)
DIN 38407-42 (03/2011)
nach [1] und Empfehlung nach [2] 
'.......................' 2. ausgewählte Verbindungen: u.a. PFOS, PFOA
DIN 38407-42 (03/2011)
nach [1] und Empfehlung nach [2]</t>
  </si>
  <si>
    <t>01.10.06.0160</t>
  </si>
  <si>
    <t>Chlorierte Dibenzodioxine und Dibenzofurane (PCDD/F)
Parameter PCDD/F nur für Feststoffanalyse in [2]  enthalten.
(Zutreffende Analysemethode bitte ankreuzen)
'.......................' 1. DIN EN 16190 (10/2019)
nach [1] und Empfehlung nach [2] (für Feststoff)
'.......................' 2. DIN 38414-24
nach [1], sollte nach [2] ersetzt werden durch 1.</t>
  </si>
  <si>
    <t>01.10.06.0170</t>
  </si>
  <si>
    <t>01.10.06.0180</t>
  </si>
  <si>
    <t>Chlorbenzole (Mono-, Dichlorbenzole)
(Zutreffende Analysemethode bitte ankreuzen)
'.......................' 1. DIN 38407-43 (10/2014) 
Empfehlung nach [2] 
'.......................' 2. DIN EN ISO 10301
Methode sollte nach [2] ersetzt werden durch 1.</t>
  </si>
  <si>
    <t>01.10.06.0190</t>
  </si>
  <si>
    <t>Chlorbenzole, geringer flüchtig (Trichlorbenzol bis Hexachlorbenzol)
(Zutreffende Analysemethode bitte ankreuzen)
'.......................' 1. DIN 38407-37 (11/2013) 
nach [1] und Empfehlung nach [2] 
'.......................' 2. DIN EN ISO 6468
Methode sollte nach [2] ersetzt werden durch 1.</t>
  </si>
  <si>
    <t>01.10.07</t>
  </si>
  <si>
    <t>Mikrobiologische Untersuchungen</t>
  </si>
  <si>
    <t>01.10.07.0010</t>
  </si>
  <si>
    <t>E. coli u. coliforme Keime</t>
  </si>
  <si>
    <t>E. coli u. coliforme Keime
Der Parameter E. coli u. coliforme Keime ist weder in [1] noch in [2] enthalten. Es gibt demnach keine vorgegebenen Analysenmethoden. Die Methode kann vom Labor frei gewählt werden.
z.B. 
(Zutreffende Analysemethode bitte ankreuzen)
'.......................' 1. DIN 38 411-K6
Methode ist veraltet (Norm zurückgezogen) und sollte ersetzt werden durch z.B. 
'.......................' 2. DIN 9308-2 (06-2014)
'.......................' 3. Sonstige Methode</t>
  </si>
  <si>
    <t>01.10.07.0020</t>
  </si>
  <si>
    <t>Bestimmung vermehrungsfähiger Keime</t>
  </si>
  <si>
    <t>Bestimmung vermehrungsfähiger Keime (Membranfilterverfahren)
Der Parameter vermehrungsfähiger Keime ist weder in [1] noch in [2] enthalten. Es gibt demnach keine vorgegebenen Analysenmethoden. Die Methode kann vom Labor frei gewählt werden.
z.B. 
'.......................' 1. DIN  EN ISO 6222
DIN-Norm ist aktuell, aber weder in [1] noch in [2] enhalten.
'.......................' 2. Sonstige Methode</t>
  </si>
  <si>
    <t>01.10.07.0030</t>
  </si>
  <si>
    <t>Koloniebildende Einheiten (KBE)</t>
  </si>
  <si>
    <t>Koloniebildende Einheiten (KBE)
Der Parameter Koloniebildende Einheiten (KBE) ist weder in [1] noch in [2] enthalten. Es gibt demnach keine vorgegebenen Analysenmethoden. Die Methode kann vom Labor frei gewählt werden.</t>
  </si>
  <si>
    <t>01.10.08</t>
  </si>
  <si>
    <t>Untersuchungen gemäß Listen</t>
  </si>
  <si>
    <t>01.10.08.0010</t>
  </si>
  <si>
    <t>Trinkwasser</t>
  </si>
  <si>
    <t>'.......................' 1. Trinkwasser
TrinkwV 2023 Anlage 1 
'.......................' 2. Trinkwasser
TrinkwV 2023 Anlage 2 Teil  1
'.......................' 3. Trinkwasser
TrinkwV 2023 Anlage 2   Teil 2 
'.......................' 4. Trinkwasser
TrinkwV 2023 Anlage 3
(Aktuelle Fassung der TrinkwV vom 20.06.2023, ersetzt TrinkwV 2001)</t>
  </si>
  <si>
    <t>01.10.08.0020</t>
  </si>
  <si>
    <t>Sickerwasser</t>
  </si>
  <si>
    <t>Sickerwasser
MURL NRW (Parameterliste f.die Kostenermittlung)</t>
  </si>
  <si>
    <t>01.10.08.0030</t>
  </si>
  <si>
    <t>Grundwasser</t>
  </si>
  <si>
    <t>Grundwasser
LÖLF</t>
  </si>
  <si>
    <t>01.10.08.0040</t>
  </si>
  <si>
    <t>Grund- und Sickerwasser</t>
  </si>
  <si>
    <t>Grund- und Sickerwasser
WÜ/77</t>
  </si>
  <si>
    <t>01.11</t>
  </si>
  <si>
    <t>Untersuchung von Bodenluftproben</t>
  </si>
  <si>
    <t>Es sind keine Doppelbestimmungen bei Bodenluftproben vorgesehen.</t>
  </si>
  <si>
    <t>01.11.01</t>
  </si>
  <si>
    <t>Basisparameter</t>
  </si>
  <si>
    <t>01.11.01.0010</t>
  </si>
  <si>
    <t>Sauerstoff</t>
  </si>
  <si>
    <t>Sauerstoff
Labor-SOP
nach [1] und [2] empfohlene Methode (Deponiegas):
VDI 3860-2 (05/2019)</t>
  </si>
  <si>
    <t>01.11.01.0020</t>
  </si>
  <si>
    <t>Stickstoff</t>
  </si>
  <si>
    <t>Stickstoff
Labor-SOP
nach [1] und [2] empfohlene Methode (Deponiegas):
VDI 3860-2 (05/2019)</t>
  </si>
  <si>
    <t>01.11.01.0030</t>
  </si>
  <si>
    <t>Kohlenmonoxid</t>
  </si>
  <si>
    <t>Kohlenmonoxid
Labor-SOP
nach [1] und [2] empfohlene Methode (Deponiegas):
VDI 3860-2 (05/2019)</t>
  </si>
  <si>
    <t>01.11.01.0040</t>
  </si>
  <si>
    <t>Kohlendioxid</t>
  </si>
  <si>
    <t>Kohlendioxid
Labor-SOP
nach [1] und [2] empfohlene Methode (Deponiegas):
VDI 3860-2 (05/2019)</t>
  </si>
  <si>
    <t>01.11.01.0050</t>
  </si>
  <si>
    <t>Methan</t>
  </si>
  <si>
    <t>Methan
Labor-SOP
nach [1] und [2] empfohlene Methode (Deponiegas):
VDI 3860-2 (05/2019) bzw.
VDI 3860-3 (11/2017)</t>
  </si>
  <si>
    <t>01.11.02</t>
  </si>
  <si>
    <t>Alkane</t>
  </si>
  <si>
    <t>01.11.02.0010</t>
  </si>
  <si>
    <t>n- Alkane</t>
  </si>
  <si>
    <t>n- Alkane (C1-C8: Methan, Ethan, Propan, Butan,
Pentan, Hexan, Heptan, Oktan)
Labor-SOP
nach [1] und [2] empfohlene Methoden:
VDI 3865-3 (06/1998) und
VDI 3865-4 (12/2000)</t>
  </si>
  <si>
    <t>01.11.03</t>
  </si>
  <si>
    <t>Aromatische Kohlenwasserstoffe</t>
  </si>
  <si>
    <t>01.11.03.0010</t>
  </si>
  <si>
    <t>BTEX (Benzol, Toluol, Ethylbenzol, 
Xylole)
(Zutreffende Analysemethode bitte ankreuzen)
'.......................' 1. VDI 3865-2 (01/1998)
(Vor-Ort-Messung)
nach [1] und Empfehlung nach [2]
'.......................' 2. nach Anreicherung auf XAD-4
VDI 3865-3 (06/1998)
nach [1] und Empfehlung nach [2]
'.......................' 3. VDI 3865-4 (12/2000)
nach [1] und Empfehlung nach [2]
'.......................' 4. VDI 2100 Bl. 2/3
Weder in [1] noch in [2] enthalten
Hinweis aus [1]:
BTEX: Summe Benzol, Toluol, Ethylbenzol und Xylole</t>
  </si>
  <si>
    <t>01.11.03.0020</t>
  </si>
  <si>
    <t>Monoaromatische Kohlenwasserstoffe (Benzol, Toluol, Xylole, Ethylbenzol, Styrol, Trimethylbenzole, Cumol)
'.......................' 1. nach Anreicherung auf XAD-4
VDI 3865-3 (06/1998)
nach [1] und Empfehlung nach [2]
'.......................' 2. VDI 3865-4 (12/2000)
nach [1] und Empfehlung nach [2]
'.......................' 3. VDI 2100 Bl. 2/3
Weder in [1] noch in [2] enthalten
Hinweis aus [1]:
BTEX: Summe Benzol, Toluol, Ethylbenzol und Xylole</t>
  </si>
  <si>
    <t>01.11.04</t>
  </si>
  <si>
    <t>01.11.04.0010</t>
  </si>
  <si>
    <t>Lösungsmittel (4 Substanzen: Methanol, Ethanol,</t>
  </si>
  <si>
    <t>Lösungsmittel (4 Substanzen: Methanol, Ethanol,
Aceton, Ethylacetat)
Labor-SOP
Der Parameter Lösungsmittel ist weder in [1] noch in [2] enthalten. Es gibt demnach keine vorgegebenen Analysenmethoden. Die Methode kann vom Labor frei gewählt werden.</t>
  </si>
  <si>
    <t>01.11.05</t>
  </si>
  <si>
    <t>LHKW</t>
  </si>
  <si>
    <t>01.11.05.0010</t>
  </si>
  <si>
    <t>LHKW 
(Zutreffende Analysemethode bitte ankreuzen)
'.......................' 1. nach Anreicherung auf XAD-4
VDI 3865-3 (06/1998)
nach [1] und Empfehlung nach [2]
'.......................' 2. VDI 3865-4 (12/2000)
nach [1] und Empfehlung nach [2]
'.......................' 3. VDI 2100 Bl. 2/3
Weder in [1] noch in [2] enthalten</t>
  </si>
  <si>
    <t>01.11.05.0020</t>
  </si>
  <si>
    <t>LHKW mit Vinylchlorid</t>
  </si>
  <si>
    <t>LHKW mit Vinylchlorid 
(Zutreffende Analysemethode bitte ankreuzen)
'.......................' 1. nach Anreicherung auf XAD-4
VDI 3865-3 (06/1998)
nach [1] und Empfehlung nach [2]
'.......................' 2. VDI 3865-4 (12/2000)
nach [1] und Empfehlung nach [2]
'.......................' 3. VDI 2100 Bl. 2/3
Weder in [1] noch in [2] enthalten</t>
  </si>
  <si>
    <t>01.11.05.0030</t>
  </si>
  <si>
    <t>Vinylchlorid 
(Zutreffende Analysemethode bitte ankreuzen)
'.......................' 1. nach Anreicherung auf XAD-4
VDI 3865-3 (06/1998)
nach [1] und Empfehlung nach [2]
'.......................' 2. VDI 3865-4 (12/2000)
nach [1] und Empfehlung nach [2]
'.......................' 3. VDI 2100 Bl. 2/3
Weder in [1] noch in [2] enthalten</t>
  </si>
  <si>
    <t>01.12</t>
  </si>
  <si>
    <t>Paketuntersuchungen gem. BBodSchV und ErsatzBaustoffV</t>
  </si>
  <si>
    <t>01.12.01</t>
  </si>
  <si>
    <t>BBodSchV - Vorsorgewerte und Werte zur Beurteilung von Materialien</t>
  </si>
  <si>
    <t>01.12.01.0010</t>
  </si>
  <si>
    <t>BBodSchV Anlage 1 Tabelle 1 - Vorsorgewerte anorganische Stoffe</t>
  </si>
  <si>
    <t>[1] Anlage 1 Tabelle 1 - Vorsorgewerte anorganische Stoffe
Paketuntersuchung im Feststoff für alle enthaltenen Stoffe:
- Arsen
- Blei
- Cadmium
- Chrom (gesamt)
- Kupfer
- Nickel
- Quecksilber
- Thallium
- Zink
mit ICP-MS nach DIN EN 16171 (01/2017)
nach [1] und Empfehlung nach [2] 
außerdem zu bestimmen:
- TOC 
nach DIN EN 15936 (09/2022) oder
DIN 19539 (12/2016)
- pH-Wert
pH-Wert (CaCl2)
nach LABO anzuwenden
DIN ISO 10390 (08/2022)
Empfehlung nach [2] 
oder DIN EN 15933 (11/2012) 
nach [1], sollte nach [2] ersetzt werden durch DIN EN ISO 10390</t>
  </si>
  <si>
    <t>01.12.01.0020</t>
  </si>
  <si>
    <t>BBodSchV Anlage 1 Tabelle 2 - Vorsorgewerte organische Stoffe</t>
  </si>
  <si>
    <t>[1] Anlage 1 Tabelle 2 - Vorsorgewerte organische Stoffe
Paketuntersuchung im Feststoff für alle enthaltenen Stoffe:
- Summe aus PCB6 und PCB-118
- Benzo(a)pyren
- PAK16
Methoden:
Summe aus PCB6 und PCB-118
GC-MS/GC-ECD nach DIN EN 17322 (03/2021)
Empfehlung nach [2] 
Benzo(a)pyren und PAK16 nach
DIN EN 17503 (08/2022) (GC &amp; HPLC)
Empfehlung nach [2] 
außerdem zu bestimmen:
- TOC 
nach DIN EN 15936 (11/2012) oder
DIN 19539 (12/2016)
Hinweise aus [1]:
Summe aus PCB6 und PCB-118: Stellvertretend für die Gruppe der polychlorierten Biphenyle (PCB) werden für PCB-Gemische sechs Leit-Kongenere nach Ballschmiter (PCB-Nummer 28, 52, 101, 138, 153, 180) sowie PCB-118 untersucht.
PAK16: Stellvertretend für die Gruppe der polyzyklischen aromatischen Kohlenwasserstoffe (PAK) werden nach der Liste der Environmental
Protection Agency (EPA) 16 ausgewählte PAK untersucht: Acenaphthen, Acenaphthylen, Anthracen, Benzo[a]anthracen, Benzo[a]pyren, Benzo
[b]fluoranthen, Benzo[g,h,i]perylen,</t>
  </si>
  <si>
    <t>01.12.01.0030</t>
  </si>
  <si>
    <t>BBodSchV Anlage 1 Tabelle 4 - Werte zur Beurteilung von Materialien für das Auf- oder Einbringen...</t>
  </si>
  <si>
    <t>[1] Anlage 1 Tabelle 4 - Werte zur Beurteilung von Materialien für das Auf- oder Einbringen unterhalb oder außerhalb einer durchwurzelbaren Bodenschicht
Paketuntersuchung im Feststoff und Eluat für alle enthaltenen Stoffe:
Anorganische Stoffe:
- Arsen
- Blei
- Cadmium
- Chrom (gesamt)
- Kupfer
- Nickel
- Quecksilber
- Thallium
- Zink
- Sulfat (nur Eluat)
Organische Stoffe:
- Summe aus PCB6 und PCB-118
- PAK16
- PAK15 nur im Eluat
- Naphthalin und Methylnaphthaline nur im Eluat
- Extrahierbare organisch gebundene Halogene (EOX) nur im Feststoff
außerdem zu bestimmen:
- TOC
Methoden:
Anorganische Stoffe
Feststoff mit ICP-MS nach DIN EN 16171 (01/2017)
nach [1] und Empfehlung nach [2] 
Eluat mit ICP-MS nach DIN EN  ISO 17294-2 (01/2017)
nach [1] und Empfehlung nach [2] 
bzw. Sulfat DIN EN ISO 10304-1 (07/2009) 
Organische Stoffe: 
Summe aus PCB6 und PCB-118
GC-MS/GC-ECD Feststoff nach DIN EN 17322 (03/2021)
Empfehlung nach [2] , Eluat nach DIN 38407-37 (11/2013)
nach [1] und Empfehlung nach [2] 
PAK16 Feststoff nach DIN EN 17503 (08/2022) (GC &amp; HPLC)
Empfehlung der [2] , Eluat (GC-MS) nach DIN 38407-39 (09/2011) nach [1] und Empfehlung nach [2] 
EOX
spezielle Anforderungen der BAM
nach BAM anzuwenden
DIN 38 414-S17
nach [1] und Empfehlung nach [2] 
TOC nach DIN EN 15936 (11/2012) oder
DIN 19539 (12/2016)
Hinweise aus BBodSchV:
PAK15: PAK16 ohne Naphtalin und Methylnaphtaline
Die Eluatwerte sind mit Ausnahme des Eluatwertes für Sulfat nur maßgeblich, wenn für den betreffenden
Stoff der jeweilige Vorsorgewert nach Tabelle 1 oder 2 überschritten wird.</t>
  </si>
  <si>
    <t>01.12.01.0040</t>
  </si>
  <si>
    <t>BBodSchV Anlage 1 Tabelle 5 - Werte für zusätzlich zu untersuchende Stoffe...</t>
  </si>
  <si>
    <t>[1] Anlage 1 Tabelle 5 - Werte für zusätzlich zu untersuchende Stoffe bei Auf- und Einbringen von Materialien mit mehr als 10% Volumenprozent mineralischer Fremdbestandteile unterhalb oder außerhalb einer durchwurzelbaren Bodenschicht
Paketuntersuchung im Feststoff und Eluat für alle enthaltenen Stoffe:
- Antimon
- Kobalt
- Molybdän
- Selen
- Vanadium
außerdem zu bestimmen:
- TOC
Methoden:
Feststoff mit ICP-MS nach DIN EN 16171 (01/2017)
nach [1] und Empfehlung nach [2] 
Eluat mit ICP-MS nach DIN EN  ISO 17294-2 (01/2017)
nach [1] und Empfehlung nach [2] 
TOC nach DIN EN 15936 (11/2012) oder
DIN 19539 (12/2016)</t>
  </si>
  <si>
    <t>01.12.02</t>
  </si>
  <si>
    <t>BBodSchV - Prüf- und Maßnahmenwerte</t>
  </si>
  <si>
    <t>01.12.02.0010</t>
  </si>
  <si>
    <t>BBodSchV Anlage 2 Tabelle 1 - Prüfwerte anorganische Stoffe WP Boden-GW am Ort der Probenahme</t>
  </si>
  <si>
    <t>BBodSchV [1] Anlage 2 Tabelle 1 - Prüfwerte für anorganische Stoffe für den Wirkungspfad Boden-Grundwasser am Ort der Probenahme
Für BBodSchV [1] Anlage 2 Tabelle 2 - Prüfwerte für anorganische Stoffe für den Wirkungspfad Boden-Grundwasser im Sickerwasser am Ort der Beurteilung gillt diese Position ebenfalls, da hier die gleichen Parameter und Methoden anzuwemden sind.
Paketuntersuchung im Eluat für alle enthaltenen Stoffe:
- Antimon
- Arsen
- Blei
- Bor
- Cadmium
- Chrom (gesamt)
- Chrom (VI)
- Kobalt
- Kupfer
- Molybdän
- Nickel
- Quecksilber
- Selen
- Zink
- Cyanide (Gesamt)
- Cyanid (leicht freisetzbar)
- Fluorid
außerdem zu bestimmen:
- TOC
Methoden:
ICP-MS nach DIN EN  ISO 17294-2 (01/2017)
nach [1] und Empfehlung nach [2] 
Chrom VI DIN 38405-52 (11/2020) 
Empfehlung nach [2] 
Cyanide (Gesamt und leicht freisetzbar) 
nach LABO anzuwenden
DIN EN ISO 14 403-1 und -2 (10/2012)
Empfehlung nach [2] 
Fluorid 
nach LABO anzuwenden
DIN ISO 10304-1 (07/2009) oder DIN 38 405-D4 (07/1985)
nach [1] und Empfehlung nach [2] 
TOC nach DIN EN 15936 (11/2012) oder
DIN 19539 (12/2016)</t>
  </si>
  <si>
    <t>01.12.02.0020</t>
  </si>
  <si>
    <t>01.12.02.0030</t>
  </si>
  <si>
    <t>BBodSchV Anlage 2 Tabelle 4 - Prüfwerte Wirkungspfad Boden-Mensch</t>
  </si>
  <si>
    <t>BBodSchV [1] Anlage 2 Tabelle 4 - Prüfwerte für den Wirkungspfad Boden-Mensch
Paketuntersuchung im Feststoff für alle enthaltenen Stoffe:
Anorganische Stoffe:
- Antimon
- Arsen
- Blei
- Cadmium
- Cyanide
- Chrom (Gesamt)
- Chrom (VI)
- Kobalt
- Nickel
- Quecksilber
- Thallium
Organische Stoffe:
- Aldrin
- 2,4-Dinitrotoluol
- 2,6-Dinitrotoluol
- DDT (Dichlordiphenyltrichlorethan)
- Hexachlorbenzol
- Hexachlorcyclohexan (HCH-Gemisch oder beta-HCH)
- 2,2‘, 4,4‘, 6,6‘-Hexa-nitrodiphenylamin (Hexyl)
- 1,3,5-Trinitro-hexahydro-1,3, 5-triazin
(Hexogen)
- Nitropenta
- Pentachlorphenol
- Polyzyklische Aromatische Kohlenwasserstoffe
(PAK16)
- PCB6
- 2,4,6 Trinitrotoluol (TNT)
Methoden:
- Anorganische Stoffe:
mit ICP-MS nach DIN EN 16171 (01/2017)
nach [1] und Empfehlung nach [2] 
- Chrom VI DIN EN 15192 (01/2022)
nach [1] und Empfehlung nach [2] 
- Cyanide
nach BAM anzuwenden
nach LABO anzuwenden
DIN ISO 17380:2013-10
nach [1] &amp; Empfehlung nach [2] 
Organische Stoffe:
- Organochlorpestizide (Aldrin, DDT, HCH, Hexachlorbezol,
DIN ISO 23646 (09/2023)
Empfehlung nach [2] 
- Pentachlorphenol
spezielle Anforderungen der BAM
nach LABO anzuwenden
DIN ISO 14 154 (12/2005)
nach [1] und Empfehlung nach [2] 
- PAK16
DIN EN 17503 (08/2022) (GC &amp; HPLC)
Empfehlung nach [2] 
- PCB6
DIN EN 17322 (03/2021)
Empfehlung nach [2] 
oder DIN EN 12766-1 (11/2000)
Empfehlung nach [2] 
oder DIN EN 12766-2 (12/2001)
Empfehlung nach [2] 
- STV 
(2,4-DNT, 2,6-DN, Hexyl, Hexogen, Nitropenta, TNT)
mit HPLC
nach LABO anzuwenden
DIN ISO 11916-1 (11/2014)
nach [1] und Empfehlung nach [2] 
oder mit GC-ECD oder GC-MS
nach LABO anzuwenden
DIN ISO 11916-2 (11/2014)
nach [1] und Empfehlung nach [2] 
oder mit LC-MS
DIN ISO 11916-3 (05/2022)
nach [1] und Empfehlung nach [2] 
Hinweise aus der [1] :
- Bei Überschreitung der Prüfwerte für Chrom gesamt ist der Anteil an ChromVI zu messen und anhand der Prüfwerte für Chrom VI zu bewerten.
- Der Boden ist auf alle PAK16 hin zu untersuchen. Die Prüfwerte beziehen sich auf den Gehalt an Benzo(a)pyren im Boden. Benzo(a)pyren
repräsentiert dabei die Wirkung typischer PAK-Gemische auf ehemaligen Kokereien, ehemaligen Gaswerksgeländen und ehemaligen Teermischwerken/-
ölläger. Weicht das PAK-Muster oder der Anteil von Benzo(a)pyren an der Summe der Toxizitätsäquivalente im zu bewertenden Einzelfall
deutlich von diesen typischen PAK-Gemischen ab, so ist dies bei der Anwendung der Prüfwerte zu berücksichtigen. Liegen die siedlungsbedingten
Hintergrundwerte oberhalb der Prüfwerte für Benzo(a)pyren, ist dies bei der Bewertung der Untersuchungsergebnisse gemäß § 15 zu
berücksichtigen.</t>
  </si>
  <si>
    <t>01.12.02.0040</t>
  </si>
  <si>
    <t>BBodSchV Anlage 2 Tabelle 5 - Maßnahmenwerte Wirkungspfad Boden-Mensch</t>
  </si>
  <si>
    <t>BBodSchV [1]  Anlage 2 Tabelle 5 - Maßnahmenwerte für den Wirkungspfad Boden-Mensch
Paketuntersuchung im Feststoff für alle enthaltenen Stoffe:
- Summe der Dioxine/Furane (PCDD/F) und
dl-PCB
[ng WHO-TEQ/kg TM]
Methoden:
Soxhlet-Extraktion der Proben mit Toluol,
chromatographische Reinigung; Quantifizierung
mittels HR GC-MS nach DIN EN 16190 (10/2019)
nach [1]  und [2]
(DIN 38414-24 (10/2000) aus [1] sollte nach [2] ersetzt werden durch 16190)
Hinweise aus der [1] :
- Toxizitätsäquivalente, berechnet unter Verwendung der Toxizitätsäquivalenzfaktoren (WHO-TEF) von 2005.
- Summe der Dioxine (polychlorierte Dibenzo-para-dioxine (PCDD) und polychlorierte Dibenzofurane (PCDF)) und dioxinähnlichen polychlorierten
Biphenyle (dl-PCB) nach der DIN EN 16190:2019-10.</t>
  </si>
  <si>
    <t>01.12.02.0050</t>
  </si>
  <si>
    <t>BBodSchV Anlage 2 Tabelle 6 - Prüf- und Maßnahmenwerte WP Boden-Nutzpflanze auf Ackerflächen</t>
  </si>
  <si>
    <t>BBodSchV [1] Anlage 2 Tabelle 6 - Prüf- und Maßnahmenwerte für den Wirkungspfad Boden-Nutzpflanze auf Ackerflächen und in Nutzgärten im Hinblick auf die Pflanzenqualität
Paketuntersuchung im Feststoff für alle enthaltenen Stoffe:
Anorganische Stoffe:
- Arsen
- Blei
- Cadmium
- Quecksilber
- Thallium
Organische Stoffe:
- Benzo(a)pyren
- DDT (Dichlordiphenyl-trichlorethan)
Methoden:
Anorganische Stoffe:
Extraktionsverfahren Arsen &amp; Quecksilber: Königswasser
Extraktionsverfahren Blei, Cadmium, Thallium: Ammoniumnitrat
Konzentrationsbestimmung mit ICP-MS nach DIN EN 16171 (01/2017)
nach [1] und Empfehlung nach [2] 
Organische Stoffe:
Benzo(a)pyren
Extraktion mit Aceton, Zugeben von Petrolether,
Entfernen des Acetons, chromatographische
Reinigung des Petroletherextraktes;
Quantifizierung mittels GC-MS oder
Aufnahme des Petroletherextraktes in Acetonitril;
Quantifizierung mittels HPLC mit UV/
DAD bzw. FLD nach DIN EN 17503 (08/2022) (GC &amp; HPLC)
Empfehlung der [2] 
(DIN ISO 18287 (05/2006) und DIN EN 161814 (08/2019) aus [1] sollten nach [2]  ersetzt werden durch  DIN ISO 17503)
DDT (Dichlordiphenyl-trichlorethan)
Extraktion mit Aceton/ Cyclohexan-Gemisch
oder Aceton/Petrolether, ggf. chromatographische
Reinigung nach Entfernen des Acetons;
Quantifizierung mittels GC-ECD oder
GC-MS nach DIN ISO 23646 (09/2023)
Empfehlung der [2] 
(DIN ISO 10382 (05/2003) aus [1] sollte nach [2]  ersetzt werden durch  DIN ISO 23646)</t>
  </si>
  <si>
    <t>BBodSchV Anlage 2 Tabelle 7 - Prüf- und Maßnahmenwerte WP Boden-Nutzpflanze auf Grünlandflächen</t>
  </si>
  <si>
    <t>BBodSchV [1] Anlage 2 Tabelle 7 - Prüf- und Maßnahmenwerte für den Wirkungspfas Boden-Nutzpflanze auf Grünlandflächen im Hinblick auf die Pflanzenqualität
Paketuntersuchung im Feststoff für alle enthaltenen Stoffe:
Anorganische Stoffe:
- Arsen
- Blei
- Cadmium
- Kupfer
- Nickel
- Quecksilber
- Thallium
Organische Stoffe: 
- Hexachlorbenzol
- Hexachlorcyclohexan (HCH), gesamt
- PCB6
- PCDD/F
außerdem zu bestimmen:
- pH-Wert
Methoden:
Anorganische Stoffe:
Extraktionsverfahren: Königswasser
Konzentrationsbestimmung mit ICP-MS nach DIN EN 16171 (01/2017) nach [1] und Empfehlung nach [2] 
Organische Stoffe:
Hexachlorbenzol und Hexachlorcyclohexan (HCH), gesamt: 
Extraktion mit Aceton/ Cyclohexan-Gemisch
oder Aceton/Petrolether, ggf. chromatographische
Reinigung nach Entfernen des Acetons;
Quantifizierung mittels GC-ECD oder
GC-MS nach DIN ISO 23646 (09/2023)
Empfehlung nach [2] 
(DIN ISO 10382 (05/2003) aus [1] sollte nach [2]  ersetzt werden durch  DIN ISO 23646)
PCB6
Extraktion mit Aceton/ Cyclohexan-Gemisch
oder Aceton/Petrolether, ggf. chromatographische
Reinigung nach Entfernen des Acetons;
Quantifizierung mittels GC-ECD oder
GC-MS nach DIN EN 17322 (03/2021)
Empfehlung nach [2] 
(DIN ISO 10382 (05/2003) und DIN EN 16167 (06/2019) aus [1] sollten nach [2]  ersetzt werden durch  DIN ISO 17322)
PCDD/F
Soxhlet-Extraktion der Proben mit Toluol,
chromatographische Reinigung; Quantifizierung
mittels HR GC-MS nach DIN EN 16190 (10/2019)
nach [1] und Empfehlung nach [2] 
pH-Wert
pH-Wert (CaCl2)
nach LABO anzuwenden
DIN ISO 10390 (08/2022)
Empfehlung nach [2] 
oder DIN EN 15933 (11/2012) 
nach [1] 
Hinweis aus [1]:
Summe der Dioxine, Furane (PCDD/F): polychlorierte Dibenzo-para-dioxine (PCDD) und polychlorierte Dibenzofurane (PCDF)) ausgedrückt in
WHO-TEQ (2005).</t>
  </si>
  <si>
    <t>01.12.02.0070</t>
  </si>
  <si>
    <t>BBodSchV Anlage 2 Tabelle 8 - Prüfwerte WP Boden-Nutzpflanze auf Ackerflächen im Hinblick auf Wachstumsbeeintr</t>
  </si>
  <si>
    <t>BBodSchV [1] Anlage 2 Tabelle 8 - Prüfwerte für den Wirkungspfad Boden-Nutzpflanze auf Ackerflächen im Hinblick auf Wachstumsbeeinträchtigungen bei Kulturpflanzen
Paketuntersuchung im Feststoff für alle enthaltenen Stoffe:
- Arsen
- Kupfer
- Nickel
- Zink
Methoden:
Extraktionsverfahren: Ammoniumnitrat
Konzentrationsbestimmung
mit ICP-MS nach DIN EN 16171 (01/2017)
nach [1] und Empfehlung nach [2]</t>
  </si>
  <si>
    <t>01.12.03</t>
  </si>
  <si>
    <t>ErsatzBaustoffV</t>
  </si>
  <si>
    <t>01.12.03.0010</t>
  </si>
  <si>
    <t>Untersuchungen von Bodenmaterial/Baggergut gem. Anlage 1 Tabelle 3 ErsatzBaustoffV im Feststoff und Eluat</t>
  </si>
  <si>
    <t>Untersuchungen von Bodenmaterial/Baggergut gem. Anlage 1 Tabelle 3 ErsatzBaustoffV im Feststoff und Eluat, gem. der Methoden der ErsatzBaustoffV
Parameterumfang nach Spalte BM-F0*
Paketuntersuchung im Feststoff und Eluat für alle enthaltenen Stoffe:
- Mineralische Fremdbestandteile
- pH-Wert
- elektrische Leitfähigkeit
- TOC
Feststoff: 
- Arsen
- Blei
- Cadmium
- Chrom (Gesamt)
- Kupfer
- Nickel
- Quecksilber
- Thallium
- Zink
- Kohlenwasserstoffe
- Benzo(a)pyren
- PA16 
- PCB6 und PCB-118
- EOX
Eluat:
- Sulfat
- Arsen
- Blei
- Cadmium
- Chrom (Gesamt)
- Kupfer
- Nickel
- Quecksilber
- Thallium
- Zink
- PAK15 
- Naphthalin und Methylnaphthaline, gesamt
- PCB6 und PCB-118
Methoden:
Feststoff:
- Mineralische Fremdbestandteile
z.B. Siebanalyse
keine Vorgaben
nach DIN 18 123
- Anorganische Stoffe:
mit ICP-MS nach DIN EN 16171 (01/2017)
nach [1] und Empfehlung nach [2] 
- Mineralölkohlenwasserstoffe - GC/FID
nach BAM anzuwenden
nach LABO anzuwenden
DIN ISO 16703 (09/2011)
nach [1] und Empfehlung nach [2] 
oder Mineralölkohlenwasserstoffe - GC/FID
nach LABO anzuwenden
LAGA KW/04  (09/2019)
nach [1] und Empfehlung [2] 
oder  DIN EN 14039 (01/2005)
nach [1] und Empfehlung [2] 
- PAK16 (inkl. Benzo(a)pyren)
DIN EN 17503 (08/2022) (GC &amp; HPLC)
Empfehlung der [2] 
- PCB
GC-ECD nach DIN EN 17322 (03/2021)
Empfehlung nach [2] 
- EOX
spezielle Anforderungen der BAM
nach BAM anzuwenden
DIN 38 414-S17
nach [1] und Empfehlung nach [2] 
- TOC
Gesamtkohlenstoff
nach LABO anzuwenden
DIN EN 15936:2012-11
nach [1] und Empfehlung nach [2] 
oder DIN 19539:2016-12
nach [1] und Empfehlung [2] 
für TOC400, ROC und TIC900
- pH-Wert (CaCl2)
nach LABO anzuwenden
DIN ISO 10390 (08/2022)
Empfehlung nach [2] 
oder DIN EN 15933:2012-11
nach [1]
Eluat:
- Anorganische Stoffe 
mit ICP-MS nach DIN EN  ISO 17294-2 (01/2017)
nach [1] und Empfehlung nach [2] 
- Sulfat
nach BAM anzuwenden
nach LABO anzuwenden
DIN EN ISO 10304-1 (07/2009) 
Empfehlung nach [2] 
- PAK (15 PAK; ohne Naphtalin und Methylnaphtaline, mit HPLC)
nach BAM anzuwenden
nach LABO anzuwenden
DIN EN ISO 17993 (03/2004)
nach [1] und Empfehlung nach [2] 
- PAK (16 Substanzen inkl. Naphtalin und Methylnaphtaline, GC-MS) 
nach LABO anzuwenden
DIN 38407-39 (09/2011)
nach [1] und Empfehlung nach [2] 
- PCB
DIN 38407-37 (11/2013)
nach [1] und Empfehlung nach [2] 
- pH-Wert
nach BAM anzuwenden
nach LABO anzuwenden
DIN EN ISO 10523 (04/2012) 
Empfehlung nach [2] 
- Elektrische Leitfähigkeit
nach BAM anzuwenden
nach LABO anzuwenden
DIN ISO 27888 (11/1993)
Empfehlung nach [2] 
Hinweise aus der ErsatzBaustoffV:
1. Die Materialwerte gelten für Bodenmaterial und Baggergut mit bis zu 10 Volumenprozent (BM und BG) oder bis zu 50 Volumenprozent (BM-F und BG-F) mineralischer Fremdbestandteile im Sinne von § 2 Nummer 8 der
Bundes-Bodenschutz- und Altlastenverordnung mit nur vernachlässigbaren Anteilen an Störstoffen im Sinne von § 2 Nummer 9 der Bundes-Bodenschutz- und Altlastenverordnung. Bodenmaterial der Klasse BM-0 und
Baggergut der Klasse BG-0 erfüllen die wertebezogenen Anforderungen an das Auf- oder Einbringen gemäß § 7 Absatz 3 der Bundes-Bodenschutz- und Altlastenverordnung. Bodenmaterial der Klasse BM-0 und
Baggergut der Klasse BG-0 Sand erfüllen die wertebezogenen Anforderungen an das Auf- oder Einbringen gemäß § 8 Absatz 2 der Bundes-Bodenschutz- und Altlastenverordnung; Bodenmaterial der Klasse BM-0* und Baggergut der Klasse BG-0* erfüllen die wertebezogenen Anforderungen an das Auf- oder Einbringen gemäß § 8 Absatz 3 Nummer 1 der Bundes-Bodenschutz- und Altlastenverordnung.
2. Bodenarten-Hauptgruppen gemäß Bodenkundlicher Kartieranleitung, 5. Auflage, Hannover 2009 (KA 5); stark schluffige Sande, lehmig-schluffige Sande und stark lehmige Sande sowie Materialien, die nicht bodenartspezifisch zugeordnet werden können, sind entsprechend der Bodenart Lehm, Schluff zu bewerten.
3. Die Eluatwerte in Spalte 6 sind mit Ausnahme des Eluatwertes für Sulfat nur maßgeblich, wenn für den betreffenden Stoff der jeweilige Feststoffwert nach Spalte 3 bis 5 überschritten wird. Der Eluatwert für PAK15 und Napthalin und Methylnaphtaline, gesamt, ist maßgeblich, wenn der Feststoffwert für PAK16 nach Spalte 3 bis 5 überschritten wird. Die in Klammern genannten Werte gelten jeweils bei einem TOC-Gehalt von V 0,5 %.
4. Stoffspezifischer Orientierungswert; bei Abweichungen ist die Ursache zu prüfen.
5. Bei Überschreitung des Wertes ist die Ursache zu prüfen. Handelt es sich um naturbedingt erhöhte Sulfatkonzentrationen, ist eine Verwertung innerhalb der betroffenen Gebiete möglich. Außerhalb dieser Gebiete ist über die Verwertungseignung im Einzelfall zu entscheiden.
6. Der Wert 1 mg/kg gilt für Bodenmaterial der Bodenarten Sand und Lehm, Schluff. Für Bodenmaterial der Bodenart Ton gilt der Wert 1,5 mg/kg.
7. Bodenmaterialspezifischer Orientierungswert. Der TOC-Gehalt muss nur bei Hinweisen auf erhöhte Gehalte nach den Untersuchungsverfahren in Anlage 5 bestimmt werden. § 6 Absatz 11 Satz 2 und 3 der Bundes-
Bodenschutz- und Altlastenverordnung ist entsprechend anzuwenden. Beim Einbau sind Volumenbeständigkeit und Setzungsprozesse zu berücksichtigen.
8. Die angegebenen Werte gelten für Kohlenwasserstoffverbindungen mit einer Kettenlänge von C10 bis C22. Der Gesamtgehalt bestimmt nach der DIN EN 14039, „Charakterisierung von Abfällen – Bestimmung des Gehalts an Kohlenwasserstoffen von C10 bis C40 mittels Gaschromatographie“, Ausgabe Januar 2005 darf insgesamt den in Klammern genannten Wert nicht überschreiten.
9. PAK15: PAK16 ohne Naphthalin und Methylnaphthaline.
10. PAK16: stellvertretend für die Gruppe der polyzyklischen aromatischen Kohlenwasserstoffe (PAK) werden nach der Liste der US-amerikanischen Umweltbehörde, Environmental Protection Agency (EPA), 16 ausgewählte PAK untersucht: Acenaphthen, Acenaphthylen, Anthracen, Benzo[a]anthracen, Benzo[a]pyren, Benzo[b]fluoranthen, Benzo[g,h,i]perylen, Benzo[k]fluoranthen, Chrysen, Dibenzo[a,h]anthracen, Fluoranthen, Fluoren,
Indeno[1,2,3- cd]pyren, Naphthalin, Phenanthren und Pyren.
11. Bei Überschreitung der Werte sind die Materialien auf fallspezifische Belastungen zu untersuchen.
12. Bei Quecksilber und Thallium ist für die Klassifizierung in die Materialklassen BM-F0*/BG-F0*, BM-F1/BG-F1, BM-F2/BG-F2, BM-F3/BG-F3 der angegebene Gesamtgehalt maßgeblich. Der Eluatwert der Materialklasse BM-0*/BG-0* ist einzuhalten.</t>
  </si>
  <si>
    <t>01.12.04</t>
  </si>
  <si>
    <t>Schwermetalle</t>
  </si>
  <si>
    <t>01.12.04.0010</t>
  </si>
  <si>
    <t>Schwermetalle in Eluat/Wasser (Pb, Cd, Cr, Cu, Ni, Hg, Tl, Zn plus As)</t>
  </si>
  <si>
    <t>01.13</t>
  </si>
  <si>
    <t>Untersuchung von Abfällen zur Verwertung oder Beseitigung</t>
  </si>
  <si>
    <t>01.13.01</t>
  </si>
  <si>
    <t>Untersuchungen von Abfällen nach Deponieverordnung (DepV) 2009, Stand: 2021</t>
  </si>
  <si>
    <t>Untersuchungen von Abfällen nach Deponieverordnung</t>
  </si>
  <si>
    <t>01.13.01.0010</t>
  </si>
  <si>
    <t>DepV Anhang 3 Tabelle 2 - Zuordnungswerte (Gesamte Tabelle)</t>
  </si>
  <si>
    <t>DepV Anhang 3 Tabelle 2 - Zuordnungswerte (Gesamte Tabelle)
Paketuntersuchung im Feststoff und Eluat für alle enthaltenen Stoffe:
1. organischer
Anteil des
Trockenrückstandes
der Originalsubstanz
1.01 bestimmt als
Glühverlust
1.02 bestimmt als TOC
2. Feststoffkriterien
2.01 Summe BTEX
(Benzol,Toluol,
Ethylbenzol,
o-, m-, p-Xylol, Styrol,
Cumol)
2.02 PCB (Summe der
7 PCB-Kongenere,
PCB-28, -52, -101, -118,
-138, -153, -180)
2.03 Mineralölkohlenwasserstoffe
(C 10 bis C 40)
2.04 Summe PAK nach EPA
2.05 Benzo(a)pyren
2.06 Säureneutralisationskapazität
2.07 extrahierbare
lipophile Stoffe in der
Originalsubstanz
2.08 Blei
2.09 Cadmium
2.10 Chrom
2.11 Kupfer
2.12 Nickel
2.13 Quecksilber
2.14 Zink
3. Eluatkriterien
3.01 pH-Wert
3.02 DOC
3.03 Phenole
3.04 Arsen
3.05 Blei
3.06 Cadmium
3.07 Kupfer
3.08 Nickel
3.09 Quecksilber
3.10 Zink
3.11 Chlorid
3.12 Sulfat
3.13 Cyanid, leicht freisetzbar
3.14 Fluorid
3.15 Barium
3.16 Chrom, gesamt
3.17 Molybdän
3.18a Antimon
3.18b Antimon - C0-Wert
3.19 Selen
3.20 Gesamtgehalt an
gelösten Feststoffen
3.21 elektrische
Leitfähigkeit
Methoden nach DepV Anhang 4 Vorgaben zur Beprobung (Probenahme, Probevorbereitung und Untersuchung von Abfällen und Deponieersatzbaustoffen)</t>
  </si>
  <si>
    <t>01.13.01.0020</t>
  </si>
  <si>
    <t>DepV Anhang 3 Tabelle 2 - Zuordnungswerte, Spalte 4 (Geologische Barriere)</t>
  </si>
  <si>
    <t>DepV Anhang 3 Tabelle 2 - Zuordnungswerte, Spalte 4 (Geologische Barriere)
Paketuntersuchung im Feststoff und Eluat für alle enthaltenen Stoffe:
1. organischer
Anteil des
Trockenrückstandes
der Originalsubstanz
1.01 bestimmt als
Glühverlust
1.02 bestimmt als TOC
2. Feststoffkriterien
2.01 Summe BTEX
(Benzol,Toluol,
Ethylbenzol,
o-, m-, p-Xylol, Styrol,
Cumol)
2.02 PCB (Summe der
7 PCB-Kongenere,
PCB-28, -52, -101, -118,
-138, -153, -180)
2.03 Mineralölkohlenwasserstoffe
(C 10 bis C 40)
2.04 Summe PAK nach EPA
3. Eluatkriterien
3.01 pH-Wert
3.03 Phenole
3.04 Arsen
3.05 Blei
3.06 Cadmium
3.07 Kupfer
3.08 Nickel
3.09 Quecksilber
3.10 Zink
3.11 Chlorid
3.12 Sulfat
3.13 Cyanid, leicht freisetzbar
3.20 Gesamtgehalt an
gelösten Feststoffen
Methoden nach DepV Anhang 4 Vorgaben zur Beprobung (Probenahme, Probevorbereitung und Untersuchung von Abfällen und Deponieersatzbaustoffen)</t>
  </si>
  <si>
    <t>01.13.01.0030</t>
  </si>
  <si>
    <t>DepV Anhang 3 Tabelle 2 - Zuordnungswerte, Spalte 5 (DK0)</t>
  </si>
  <si>
    <t>DepV Anhang 3 Tabelle 2 - Zuordnungswerte, Spalte 5 (DK0)
Paketuntersuchung im Feststoff und Eluat für alle enthaltenen Stoffe:
1. organischer
Anteil des
Trockenrückstandes
der Originalsubstanz
1.01 bestimmt als
Glühverlust
1.02 bestimmt als TOC
2. Feststoffkriterien
2.01 Summe BTEX
(Benzol,Toluol,
Ethylbenzol,
o-, m-, p-Xylol, Styrol,
Cumol)
2.02 PCB (Summe der
7 PCB-Kongenere,
PCB-28, -52, -101, -118,
-138, -153, -180)
2.03 Mineralölkohlenwasserstoffe
(C 10 bis C 40)
2.04 Summe PAK nach EPA
2.07 extrahierbare
lipophile Stoffe in der
Originalsubstanz
3. Eluatkriterien
3.01 pH-Wert
3.02 DOC
3.03 Phenole
3.04 Arsen
3.05 Blei
3.06 Cadmium
3.07 Kupfer
3.08 Nickel
3.09 Quecksilber
3.10 Zink
3.11 Chlorid
3.12 Sulfat
3.13 Cyanid, leicht freisetzbar
3.14 Fluorid
3.15 Barium
3.16 Chrom, gesamt
3.17 Molybdän
3.18a Antimon
3.18b Antimon - C0-Wert
3.19 Selen
3.20 Gesamtgehalt an
gelösten Feststoffen
Methoden nach DepV Anhang 4 Vorgaben zur Beprobung (Probenahme, Probevorbereitung und Untersuchung von Abfällen und Deponieersatzbaustoffen)</t>
  </si>
  <si>
    <t>01.13.01.0040</t>
  </si>
  <si>
    <t>DepV Anhang 3 Tabelle 2 - Zuordnungswerte, Spalte 6 (DKI)</t>
  </si>
  <si>
    <t>DepV Anhang 3 Tabelle 2 - Zuordnungswerte, Spalte 6 (DKI) 
Paketuntersuchung im Feststoff und Eluat für alle enthaltenen Stoffe:
1. organischer
Anteil des
Trockenrückstandes
der Originalsubstanz
1.01 bestimmt als
Glühverlust
1.02 bestimmt als TOC
2. Feststoffkriterien
2.06 Säureneutralisationskapazität
2.07 extrahierbare
lipophile Stoffe in der
Originalsubstanz
3. Eluatkriterien
3.01 pH-Wert
3.02 DOC
3.03 Phenole
3.04 Arsen
3.05 Blei
3.06 Cadmium
3.07 Kupfer
3.08 Nickel
3.09 Quecksilber
3.10 Zink
3.11 Chlorid
3.12 Sulfat
3.13 Cyanid, leicht freisetzbar
3.14 Fluorid
3.15 Barium
3.16 Chrom, gesamt
3.17 Molybdän
3.18a Antimon
3.18b Antimon - C0-Wert
3.19 Selen
3.20 Gesamtgehalt an
gelösten Feststoffen
Methoden nach DepV Anhang 4 Vorgaben zur Beprobung (Probenahme, Probevorbereitung und Untersuchung von Abfällen und Deponieersatzbaustoffen)</t>
  </si>
  <si>
    <t>01.13.01.0050</t>
  </si>
  <si>
    <t>DepV Anhang 3 Tabelle 2 - Zuordnungswerte, Spalte 7 (DKII)</t>
  </si>
  <si>
    <t>DepV Anhang 3 Tabelle 2 - Zuordnungswerte, Spalte 7 (DKII) 
Paketuntersuchung im Feststoff und Eluat für alle enthaltenen Stoffe:
1. organischer
Anteil des
Trockenrückstandes
der Originalsubstanz
1.01 bestimmt als
Glühverlust
1.02 bestimmt als TOC
2. Feststoffkriterien
2.06 Säureneutralisationskapazität
2.07 extrahierbare
lipophile Stoffe in der
Originalsubstanz
3. Eluatkriterien
3.01 pH-Wert
3.02 DOC
3.03 Phenole
3.04 Arsen
3.05 Blei
3.06 Cadmium
3.07 Kupfer
3.08 Nickel
3.09 Quecksilber
3.10 Zink
3.11 Chlorid
3.12 Sulfat
3.13 Cyanid, leicht freisetzbar
3.14 Fluorid
3.15 Barium
3.16 Chrom, gesamt
3.17 Molybdän
3.18a Antimon
3.18b Antimon - C0-Wert
3.19 Selen
3.20 Gesamtgehalt an
gelösten Feststoffen
Methoden nach DepV Anhang 4 Vorgaben zur Beprobung (Probenahme, Probevorbereitung und Untersuchung von Abfällen und Deponieersatzbaustoffen)</t>
  </si>
  <si>
    <t>01.13.01.0060</t>
  </si>
  <si>
    <t>DepV Anhang 3 Tabelle 2 - Zuordnungswerte, Spalte 8 (DKIII)</t>
  </si>
  <si>
    <t>DepV Anhang 3 Tabelle 2 - Zuordnungswerte, Spalte 8 (DKIII) 
Paketuntersuchung im Feststoff und Eluat für alle enthaltenen Stoffe:
1. organischer
Anteil des
Trockenrückstandes
der Originalsubstanz
1.01 bestimmt als
Glühverlust
1.02 bestimmt als TOC
2. Feststoffkriterien
2.06 Säureneutralisationskapazität
2.07 extrahierbare
lipophile Stoffe in der
Originalsubstanz
3. Eluatkriterien
3.01 pH-Wert
3.02 DOC
3.03 Phenole
3.04 Arsen
3.05 Blei
3.06 Cadmium
3.07 Kupfer
3.08 Nickel
3.09 Quecksilber
3.10 Zink
3.11 Chlorid
3.12 Sulfat
3.13 Cyanid, leicht freisetzbar
3.14 Fluorid
3.15 Barium
3.16 Chrom, gesamt
3.17 Molybdän
3.18a Antimon
3.18b Antimon - C0-Wert
3.19 Selen
3.20 Gesamtgehalt an
gelösten Feststoffen
Methoden nach DepV Anhang 4 Vorgaben zur Beprobung (Probenahme, Probevorbereitung und Untersuchung von Abfällen und Deponieersatzbaustoffen)</t>
  </si>
  <si>
    <t>01.13.01.0070</t>
  </si>
  <si>
    <t>DepV Anhang 3 Tabelle 2 - Zuordnungswerte, Spalte 9 (Rekultivierungsschicht)</t>
  </si>
  <si>
    <t>DepV Anhang 3 Tabelle 2 - Zuordnungswerte, Spalte 9 (Rekultivierungsschicht)
Paketuntersuchung im Feststoff und Eluat für alle enthaltenen Stoffe:
2. Feststoffkriterien
2.02 PCB (Summe der
7 PCB-Kongenere,
PCB-28, -52, -101, -118,
-138, -153, -180)
2.04 Summe PAK nach EPA
2.05 Benzo(a)pyren
2.08 Blei
2.09 Cadmium
2.10 Chrom
2.11 Kupfer
2.12 Nickel
2.13 Quecksilber
2.14 Zink
3. Eluatkriterien
3.01 pH-Wert
3.03 Phenole
3.04 Arsen
3.05 Blei
3.06 Cadmium
3.07 Kupfer
3.08 Nickel
3.09 Quecksilber
3.10 Zink
3.11 Chlorid
3.12 Sulfat
3.16 Chrom, gesamt
3.21 elektrische
Leitfähigkeit
Methoden nach DepV Anhang 4 Vorgaben zur Beprobung (Probenahme, Probevorbereitung und Untersuchung von Abfällen und Deponieersatzbaustoffen)</t>
  </si>
  <si>
    <t>01.13.01.0080</t>
  </si>
  <si>
    <t>'.................'</t>
  </si>
  <si>
    <t>01.14</t>
  </si>
  <si>
    <t>Bohrarbeiten / Errichten von Grundwassermessstellen</t>
  </si>
  <si>
    <t>01.14.01</t>
  </si>
  <si>
    <t>Um diese (Bau-) Leistungen auszuschreiben, orientieren Sie sich bitte an den Texten des Standardleistungsbuches Bau (STLB-Bau online - VOB-gerechte Ausschreibungstexte; in aktueller Version:
https://www.stlb-bau-online.de/Ausschreibungstexte/005-Brunnenbauarbeiten-und-Aufschlussbohrungen/9562</t>
  </si>
  <si>
    <t>01.15</t>
  </si>
  <si>
    <t>Direct-Push-Verfahren</t>
  </si>
  <si>
    <t>Kampfmittelbeseitigung</t>
  </si>
  <si>
    <t>Die Kampfmittelfreiheit ist durch die für Kampfmittelbeseitigung zuständigen Behörde der Länder festzustellen. Ist eine Beräumung notwendig, erfolgt deren Beauftragung durch den AG.
Die Überprüfung auf Kamfpmittel ist notwendig / nicht notwendig (zutreffendes unterstrichen).</t>
  </si>
  <si>
    <t>01.15.01</t>
  </si>
  <si>
    <t>Baustelleneinrichtung und -räumung</t>
  </si>
  <si>
    <t>01.15.01.0010</t>
  </si>
  <si>
    <t>Antransport Drucksondiergerät</t>
  </si>
  <si>
    <t>Antransport Drucksondiergerät sowie Vorhalten der Gerätschaften und Betriebsmittel</t>
  </si>
  <si>
    <t>01.15.01.0020</t>
  </si>
  <si>
    <t>Antransport Schneckenbohrgerät</t>
  </si>
  <si>
    <t>Antransport sowie Vorhalten Schneckenbohrgerät</t>
  </si>
  <si>
    <t>01.15.01.0030</t>
  </si>
  <si>
    <t>Antransport MIP-Sondiersystem</t>
  </si>
  <si>
    <t>Antransport sowie Vorhalten MIP-Sondiersystem</t>
  </si>
  <si>
    <t>01.15.01.0040</t>
  </si>
  <si>
    <t>Antransport Filtersonden</t>
  </si>
  <si>
    <t>Antransport sowie Vorhalten spezieller Filtersonden zur tiefenorientierten Entnahme von Grundwasserproben</t>
  </si>
  <si>
    <t>01.15.01.0050</t>
  </si>
  <si>
    <t>Ansetzen Sondiergerät</t>
  </si>
  <si>
    <t>Ansetzen des Sondiergerätes auf den ersten
Untersuchungspunkt und Einrichten zur Messung,
Abbau am letzten Untersuchungspunkt</t>
  </si>
  <si>
    <t>01.15.01.0060</t>
  </si>
  <si>
    <t>Umsetzen Sondiergerät</t>
  </si>
  <si>
    <t>Umsetzen des Sondiergerätes inkl. Auf- und Abbau der
Sondieranlage, Reinigung und Einrichten zur Messung</t>
  </si>
  <si>
    <t>01.15.01.0070</t>
  </si>
  <si>
    <t>Baustelle abräumen</t>
  </si>
  <si>
    <t>Baustelle nach Abschluss der Arbeiten komplett abräumen, Verladen, Abtransport aller Gerätschaften
und Einrichtungsgegenstände. Säubern und Herrichten
aller benutzten Flächen.</t>
  </si>
  <si>
    <t>01.15.02</t>
  </si>
  <si>
    <t>Drucksondierungen mit in-situ-Messungen und in-situ-Probenahme</t>
  </si>
  <si>
    <t>01.15.02.0010</t>
  </si>
  <si>
    <t>Drucksondierung (DN 32-41), Teufenbereich 0 - 10 m</t>
  </si>
  <si>
    <t>Drucksondierung (DN 32-41) n. DIN EN ISO 22476-1:2023-04
Bodenklasse nach DIN 18300: '.......................' 
Endtiefe geplant bis  '.......................' 
Teufenbereich 0 - 10 m</t>
  </si>
  <si>
    <t>01.15.02.0020</t>
  </si>
  <si>
    <t>Drucksondierung (DN 32-41), Teufenbereich 10 - 20 m</t>
  </si>
  <si>
    <t>Drucksondierung (DN 32-41) n. DIN EN ISO 22476-1:2023-04
Bodenklasse nach DIN 18300: '.......................' 
Endtiefe geplant bis  '.......................' 
Teufenbereich 10 - 20 m</t>
  </si>
  <si>
    <t>01.15.02.0030</t>
  </si>
  <si>
    <t>Drucksondierung (DN 32-41), Teufenbereich  &gt; 20 m</t>
  </si>
  <si>
    <t>Drucksondierung (DN 32-41) n. DIN EN ISO 22476-1:2023-04
Bodenklasse nach DIN 18300: '.......................' 
Endtiefe geplant bis  '.......................' 
Teufenbereich &gt; 20 m</t>
  </si>
  <si>
    <t>01.15.02.0040</t>
  </si>
  <si>
    <t>Zulageposition für Aufzeichnung Eindringwiderstände</t>
  </si>
  <si>
    <t>Zulageposition für die Aufzeichnung der Eindringwiderstände wie Mantelreibung, Spitzendruck, Eindringung sowie des Neigungswinkels und des Porenwasserdruckes (CPT-Sonde)</t>
  </si>
  <si>
    <t>01.15.02.0050</t>
  </si>
  <si>
    <t>Zulageposition für Einsatz MIP-Sonde</t>
  </si>
  <si>
    <t>Zulageposition für Einsatz einer MIP-Sonde, Aufzeichnung kontinuierlich gemessener Anteile leicht- bis mittelflüchtiger Substanzen (VOC)</t>
  </si>
  <si>
    <t>01.15.02.0060</t>
  </si>
  <si>
    <t>Zulageposition für Einsatz Schneckenbohrgerät</t>
  </si>
  <si>
    <t>Zulageposition für Einsatz eines Schneckenbohrgerätes bei erhöhten Eindringwiderständen</t>
  </si>
  <si>
    <t>01.15.02.0070</t>
  </si>
  <si>
    <t>Tiefenorientierte Entnahme von Grundwasserproben</t>
  </si>
  <si>
    <t>Tiefenorientierte Entnahme von Grundwasserproben inkl. Gestellung der Ausrüstung
Probenahmesystem: '.......................' 
Entnahmeintervall: alle '.......................' m
Entnahmetiefe: von '.......................' m bis '.......................' m</t>
  </si>
  <si>
    <t>01.15.02.0080</t>
  </si>
  <si>
    <t>Lagerung und Transport der Proben</t>
  </si>
  <si>
    <t>Fachgerechte Lagerung und Transport der Proben zu einem vom AG benannten Labor
Übergabe: '.......................'</t>
  </si>
  <si>
    <t>01.15.02.0090</t>
  </si>
  <si>
    <t>Laborwagen</t>
  </si>
  <si>
    <t>Einsatz Laborwagen , Einsatztag 8-10h, inkl. An- und
Abfahrt, Gestellung Geräte, Verbrauchsmaterial, Durchführung der Analytik vor Ort, Erstellung Prüfberichte:
Notwendige Genehmigungen, die für den Betrieb erforderlich sind, sind einzurechnen.</t>
  </si>
  <si>
    <t>01.15.03</t>
  </si>
  <si>
    <t>Stundensätze</t>
  </si>
  <si>
    <t>01.15.03.0010</t>
  </si>
  <si>
    <t>Fachtechnische Betreuung</t>
  </si>
  <si>
    <t>Fachtechnische Betreuung der Sondierarbeiten vor Ort</t>
  </si>
  <si>
    <t>01.15.03.0020</t>
  </si>
  <si>
    <t>Kolonnenstunden Sondiertrupp</t>
  </si>
  <si>
    <t>Kolonnenstunden Sondiertrupp zur Beseitigung
von Hindernissen, Vorschachtarbeiten o. Ä.</t>
  </si>
  <si>
    <t>01.15.03.0030</t>
  </si>
  <si>
    <t>Kolonnenstunden Sondiertrupp bei nicht durch den
AN verursachten Stillstandszeiten</t>
  </si>
  <si>
    <t>01.15.04</t>
  </si>
  <si>
    <t>Dokumentation</t>
  </si>
  <si>
    <t>01.15.04.0010</t>
  </si>
  <si>
    <t>Technischer Bericht</t>
  </si>
  <si>
    <t>Technischer Bericht inkl. Erstellung von Sondierprofilen und grafischer Darstellung und Interpretation der Messergebnisse, Aussagen zur Kontaminationssituation</t>
  </si>
  <si>
    <t xml:space="preserve">Schwermetalle in Eluat/Wasser (Pb, Cd, Cr, Cu, Ni, Hg, Tl, Zn plus As)
(Zutreffende Analysemethode bitte ankreuzen)
'.......................' 1. DIN EN  ISO 17294-2 (01/2017)
nach [1] und Empfehlung nach [2]
'.......................' 2. AbfKlärV
</t>
  </si>
  <si>
    <t>Für die Analyse von Schwermetallen im Feststoff ist die Pos. 12.01.0010 zu verwenden.</t>
  </si>
  <si>
    <t>Leistungskatalog für die Phase II</t>
  </si>
  <si>
    <t>BTEX
DIN 38407-43 
nach [1] und nach [2]: Die Durchführung von Elutions- und Perkolationsversuchen auf leichtflüchtige Halogenkoh- 
lenwasserstoffe (LHKW) und BTEX liefern wegen massiver Verluste dieser Analyten keine belastbaren Ergebnisse.
Hinweis aus [1]:
BTEX: Summe Benzol, Toluol, Ethylbenzol und Xylole</t>
  </si>
  <si>
    <t>Monoaromatische Kohlenwasserstoffe (Benzol, Toluol, Xylole, Ethylbenzol, Styrol, Trimethylbenzole, Cumol) und Naphthalin
Hinweis aus [2]: Die Durchführung von Elutions- und Perkolationsversuchen auf leichtflüchtige Halogenkoh- 
lenwasserstoffe (LHKW) und BTEX liefern wegen massiver Verluste dieser Analyten keine belastbaren Ergebnisse.
(Zutreffende Analysemethode bitte ankreuzen)
'.......................' 1. DIN 38407-43 
nach [1] und Empfehlung nach [2]
'.......................' 2. DIN EN ISO 15680
Methode nach [1], nach [2] geeignet
'.......................' 3. DIN 38 407-9
Methode sollte nach [2] ersetzt werden durch 1.
'.......................' 4. DIN 38407-41
veraltete Methode sollte ersetzt werden durch 1.
Hinweis aus [1]:
BTEX: Summe Benzol, Toluol, Ethylbenzol und Xylole</t>
  </si>
  <si>
    <t>Hinweis aus [2]: Die Durchführung von Elutions- und Perkolationsversuchen auf leichtflüchtige Halogenkoh- 
lenwasserstoffe (LHKW) und BTEX liefern wegen massiver Verluste dieser Analyten keine belastbaren Ergebnisse.
(Zutreffende Analysemethode bitte ankreuzen)
'.......................' 1. DIN 38407-43 
nach [1] und Empfehlung nach [2]
'.......................' 2. DIN EN ISO 15680
Methode nach [2] geeignet
'.......................' 3. DIN EN ISO 10 301
Methode sollte nach [2] ersetzt werden durch 1.
'.......................' 4. DIN 38407-41
veraltete Methode sollte ersetzt werden durch 1.</t>
  </si>
  <si>
    <t>Hinweis aus [2]: Die Durchführung von Elutions- und Perkolationsversuchen auf leichtflüchtige Halogenkoh- 
lenwasserstoffe (LHKW) und BTEX liefern wegen massiver Verluste dieser Analyten keine belastbaren Ergebnisse.
(Zutreffende Analysemethode bitte ankreuzen)
'.......................' 1. DIN 38407-43 (10/2014)
Empfehlung nach [2]
'.......................' 2. DIN EN ISO 17943 (10/2016)
nach [1], sollte nach [2] ersetzt werden durch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</si>
</sst>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0"/>
    <numFmt numFmtId="165" formatCode="dd/mm/yy;@"/>
    <numFmt numFmtId="166" formatCode="#,##0.00#\ &quot;€&quot;;[Red]\-#,##0.00#\ &quot;€&quot;"/>
    <numFmt numFmtId="167" formatCode="#,##0.00\ &quot;€&quot;;[Red]\-#,##0.00\ &quot;€&quot;;;@"/>
  </numFmts>
  <fonts count="38" x14ac:knownFonts="1">
    <font>
      <sz val="12"/>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8"/>
      <color rgb="FF000000"/>
      <name val="Arial"/>
    </font>
  </fonts>
  <fills count="3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gradientFill degree="90">
        <stop position="0">
          <color rgb="FFFFFFFF"/>
        </stop>
        <stop position="1">
          <color rgb="FF808080"/>
        </stop>
      </gradient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38">
    <border>
      <left/>
      <right/>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auto="1"/>
      </left>
      <right style="thin">
        <color rgb="FF000000"/>
      </right>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s>
  <cellStyleXfs count="1">
    <xf numFmtId="0" fontId="0" fillId="0" borderId="0"/>
  </cellStyleXfs>
  <cellXfs count="45">
    <xf numFmtId="0" fontId="0" fillId="0" borderId="0" xfId="0"/>
    <xf numFmtId="0" fontId="2" fillId="2" borderId="1" xfId="0" applyFont="1" applyFill="1" applyBorder="1" applyAlignment="1">
      <alignment horizontal="left" vertical="center"/>
    </xf>
    <xf numFmtId="0" fontId="3" fillId="3" borderId="2" xfId="0" applyFont="1" applyFill="1" applyBorder="1" applyAlignment="1">
      <alignment horizontal="left" vertical="center"/>
    </xf>
    <xf numFmtId="0" fontId="4" fillId="4" borderId="3" xfId="0" applyFont="1" applyFill="1" applyBorder="1" applyAlignment="1">
      <alignment horizontal="left" vertical="center"/>
    </xf>
    <xf numFmtId="0" fontId="5" fillId="5" borderId="4" xfId="0" applyFont="1" applyFill="1" applyBorder="1" applyAlignment="1">
      <alignment horizontal="left" vertical="center"/>
    </xf>
    <xf numFmtId="0" fontId="6" fillId="6" borderId="5" xfId="0" applyFont="1" applyFill="1" applyBorder="1" applyAlignment="1">
      <alignment horizontal="left" vertical="center"/>
    </xf>
    <xf numFmtId="0" fontId="7" fillId="7" borderId="6" xfId="0" applyFont="1" applyFill="1" applyBorder="1" applyAlignment="1">
      <alignment horizontal="left" vertical="center"/>
    </xf>
    <xf numFmtId="0" fontId="8" fillId="8" borderId="7" xfId="0" applyFont="1" applyFill="1" applyBorder="1" applyAlignment="1">
      <alignment horizontal="left" vertical="center"/>
    </xf>
    <xf numFmtId="0" fontId="9" fillId="9" borderId="8" xfId="0" applyFont="1" applyFill="1" applyBorder="1" applyAlignment="1">
      <alignment horizontal="left" vertical="center"/>
    </xf>
    <xf numFmtId="0" fontId="10" fillId="10" borderId="9" xfId="0" applyFont="1" applyFill="1" applyBorder="1" applyAlignment="1">
      <alignment horizontal="left" vertical="distributed"/>
    </xf>
    <xf numFmtId="164" fontId="11" fillId="12" borderId="11" xfId="0" applyNumberFormat="1" applyFont="1" applyFill="1" applyBorder="1" applyAlignment="1">
      <alignment horizontal="right" vertical="distributed"/>
    </xf>
    <xf numFmtId="0" fontId="12" fillId="13" borderId="12" xfId="0" applyFont="1" applyFill="1" applyBorder="1" applyAlignment="1">
      <alignment horizontal="left" vertical="distributed"/>
    </xf>
    <xf numFmtId="166" fontId="13" fillId="14" borderId="13" xfId="0" applyNumberFormat="1" applyFont="1" applyFill="1" applyBorder="1" applyAlignment="1">
      <alignment horizontal="right" vertical="distributed"/>
    </xf>
    <xf numFmtId="8" fontId="14" fillId="15" borderId="14" xfId="0" applyNumberFormat="1" applyFont="1" applyFill="1" applyBorder="1" applyAlignment="1">
      <alignment horizontal="right" vertical="distributed"/>
    </xf>
    <xf numFmtId="167" fontId="15" fillId="16" borderId="15" xfId="0" applyNumberFormat="1" applyFont="1" applyFill="1" applyBorder="1" applyAlignment="1">
      <alignment horizontal="right" vertical="distributed"/>
    </xf>
    <xf numFmtId="10" fontId="16" fillId="17" borderId="16" xfId="0" applyNumberFormat="1" applyFont="1" applyFill="1" applyBorder="1" applyAlignment="1">
      <alignment horizontal="center" vertical="distributed"/>
    </xf>
    <xf numFmtId="0" fontId="17" fillId="18" borderId="17" xfId="0" applyFont="1" applyFill="1" applyBorder="1" applyAlignment="1">
      <alignment horizontal="center" vertical="distributed"/>
    </xf>
    <xf numFmtId="0" fontId="18" fillId="19" borderId="18" xfId="0" applyFont="1" applyFill="1" applyBorder="1" applyAlignment="1">
      <alignment horizontal="left" vertical="top"/>
    </xf>
    <xf numFmtId="0" fontId="19" fillId="20" borderId="19" xfId="0" applyFont="1" applyFill="1" applyBorder="1" applyAlignment="1">
      <alignment horizontal="left" vertical="top"/>
    </xf>
    <xf numFmtId="0" fontId="20" fillId="21" borderId="20" xfId="0" applyFont="1" applyFill="1" applyBorder="1" applyAlignment="1">
      <alignment horizontal="left" vertical="top" wrapText="1"/>
    </xf>
    <xf numFmtId="0" fontId="21" fillId="22" borderId="21" xfId="0" applyFont="1" applyFill="1" applyBorder="1" applyAlignment="1">
      <alignment horizontal="left" vertical="top"/>
    </xf>
    <xf numFmtId="164" fontId="22" fillId="23" borderId="22" xfId="0" applyNumberFormat="1" applyFont="1" applyFill="1" applyBorder="1" applyAlignment="1">
      <alignment horizontal="right" vertical="top"/>
    </xf>
    <xf numFmtId="0" fontId="23" fillId="24" borderId="23" xfId="0" applyFont="1" applyFill="1" applyBorder="1" applyAlignment="1">
      <alignment horizontal="left" vertical="top"/>
    </xf>
    <xf numFmtId="166" fontId="24" fillId="25" borderId="24" xfId="0" applyNumberFormat="1" applyFont="1" applyFill="1" applyBorder="1" applyAlignment="1">
      <alignment horizontal="right" vertical="top"/>
    </xf>
    <xf numFmtId="167" fontId="25" fillId="26" borderId="25" xfId="0" applyNumberFormat="1" applyFont="1" applyFill="1" applyBorder="1" applyAlignment="1">
      <alignment horizontal="right" vertical="top"/>
    </xf>
    <xf numFmtId="10" fontId="26" fillId="27" borderId="26" xfId="0" applyNumberFormat="1" applyFont="1" applyFill="1" applyBorder="1" applyAlignment="1">
      <alignment horizontal="center" vertical="top"/>
    </xf>
    <xf numFmtId="0" fontId="27" fillId="28" borderId="27" xfId="0" applyFont="1" applyFill="1" applyBorder="1" applyAlignment="1">
      <alignment horizontal="center" vertical="top"/>
    </xf>
    <xf numFmtId="0" fontId="28" fillId="29" borderId="28" xfId="0" applyFont="1" applyFill="1" applyBorder="1" applyAlignment="1">
      <alignment horizontal="left" vertical="distributed"/>
    </xf>
    <xf numFmtId="0" fontId="29" fillId="30" borderId="29" xfId="0" applyFont="1" applyFill="1" applyBorder="1" applyAlignment="1">
      <alignment horizontal="left" vertical="distributed"/>
    </xf>
    <xf numFmtId="164" fontId="30" fillId="31" borderId="30" xfId="0" applyNumberFormat="1" applyFont="1" applyFill="1" applyBorder="1" applyAlignment="1">
      <alignment horizontal="right" vertical="distributed"/>
    </xf>
    <xf numFmtId="0" fontId="31" fillId="32" borderId="31" xfId="0" applyFont="1" applyFill="1" applyBorder="1" applyAlignment="1">
      <alignment horizontal="left" vertical="distributed"/>
    </xf>
    <xf numFmtId="166" fontId="32" fillId="33" borderId="32" xfId="0" applyNumberFormat="1" applyFont="1" applyFill="1" applyBorder="1" applyAlignment="1">
      <alignment horizontal="right" vertical="distributed"/>
    </xf>
    <xf numFmtId="8" fontId="33" fillId="34" borderId="33" xfId="0" applyNumberFormat="1" applyFont="1" applyFill="1" applyBorder="1" applyAlignment="1">
      <alignment horizontal="right" vertical="distributed"/>
    </xf>
    <xf numFmtId="167" fontId="34" fillId="35" borderId="34" xfId="0" applyNumberFormat="1" applyFont="1" applyFill="1" applyBorder="1" applyAlignment="1">
      <alignment horizontal="right" vertical="distributed"/>
    </xf>
    <xf numFmtId="10" fontId="35" fillId="36" borderId="35" xfId="0" applyNumberFormat="1" applyFont="1" applyFill="1" applyBorder="1" applyAlignment="1">
      <alignment horizontal="center" vertical="distributed"/>
    </xf>
    <xf numFmtId="0" fontId="36" fillId="37" borderId="36" xfId="0" applyFont="1" applyFill="1" applyBorder="1" applyAlignment="1">
      <alignment horizontal="center" vertical="distributed"/>
    </xf>
    <xf numFmtId="8" fontId="37" fillId="38" borderId="37" xfId="0" applyNumberFormat="1" applyFont="1" applyFill="1" applyBorder="1" applyAlignment="1">
      <alignment horizontal="right" vertical="top"/>
    </xf>
    <xf numFmtId="0" fontId="0" fillId="0" borderId="0" xfId="0"/>
    <xf numFmtId="0" fontId="18" fillId="21" borderId="20" xfId="0" applyFont="1" applyFill="1" applyBorder="1" applyAlignment="1">
      <alignment horizontal="left" vertical="top" wrapText="1"/>
    </xf>
    <xf numFmtId="0" fontId="18" fillId="19" borderId="20" xfId="0" applyFont="1" applyFill="1" applyBorder="1" applyAlignment="1">
      <alignment horizontal="left" vertical="top"/>
    </xf>
    <xf numFmtId="0" fontId="19" fillId="20" borderId="20" xfId="0" applyFont="1" applyFill="1" applyBorder="1" applyAlignment="1">
      <alignment horizontal="left" vertical="top"/>
    </xf>
    <xf numFmtId="0" fontId="18" fillId="22" borderId="21" xfId="0" applyFont="1" applyFill="1" applyBorder="1" applyAlignment="1">
      <alignment horizontal="left" vertical="top"/>
    </xf>
    <xf numFmtId="0" fontId="1" fillId="11" borderId="10" xfId="0" applyFont="1" applyFill="1" applyBorder="1" applyAlignment="1">
      <alignment horizontal="left" vertical="distributed"/>
    </xf>
    <xf numFmtId="165" fontId="1" fillId="0" borderId="0" xfId="0" applyNumberFormat="1" applyFont="1"/>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2:L1669"/>
  <sheetViews>
    <sheetView showGridLines="0" tabSelected="1" workbookViewId="0">
      <pane xSplit="2" ySplit="6" topLeftCell="C830" activePane="bottomRight" state="frozen"/>
      <selection pane="topRight"/>
      <selection pane="bottomLeft"/>
      <selection pane="bottomRight" activeCell="B1076" sqref="B1076"/>
    </sheetView>
  </sheetViews>
  <sheetFormatPr baseColWidth="10" defaultRowHeight="15" outlineLevelRow="4" x14ac:dyDescent="0.2"/>
  <cols>
    <col min="1" max="1" width="17" bestFit="1"/>
    <col min="2" max="2" width="70" bestFit="1"/>
    <col min="3" max="3" width="20" bestFit="1"/>
    <col min="4" max="4" width="11" bestFit="1"/>
    <col min="5" max="5" width="7" bestFit="1"/>
    <col min="6" max="6" width="10" bestFit="1"/>
    <col min="7" max="8" width="14" bestFit="1"/>
    <col min="9" max="12" width="0" hidden="1" bestFit="1"/>
  </cols>
  <sheetData>
    <row r="2" spans="1:12" x14ac:dyDescent="0.2">
      <c r="A2" t="s">
        <v>0</v>
      </c>
      <c r="G2" s="43" t="s">
        <v>1</v>
      </c>
      <c r="H2" s="44"/>
      <c r="I2" s="44"/>
    </row>
    <row r="6" spans="1:12" x14ac:dyDescent="0.2">
      <c r="A6" s="1" t="s">
        <v>2</v>
      </c>
      <c r="B6" s="2" t="s">
        <v>3</v>
      </c>
      <c r="C6" s="3" t="s">
        <v>4</v>
      </c>
      <c r="D6" s="4" t="s">
        <v>5</v>
      </c>
      <c r="E6" s="5" t="s">
        <v>6</v>
      </c>
      <c r="F6" s="6" t="s">
        <v>7</v>
      </c>
      <c r="G6" s="7" t="s">
        <v>8</v>
      </c>
      <c r="H6" s="7" t="s">
        <v>9</v>
      </c>
      <c r="I6" s="8" t="s">
        <v>10</v>
      </c>
      <c r="J6" s="8" t="s">
        <v>11</v>
      </c>
      <c r="K6" s="8" t="s">
        <v>12</v>
      </c>
      <c r="L6" s="8" t="s">
        <v>13</v>
      </c>
    </row>
    <row r="7" spans="1:12" x14ac:dyDescent="0.2">
      <c r="A7" s="9" t="s">
        <v>14</v>
      </c>
      <c r="B7" s="42" t="s">
        <v>1525</v>
      </c>
      <c r="C7" s="9" t="s">
        <v>15</v>
      </c>
      <c r="D7" s="10"/>
      <c r="E7" s="11"/>
      <c r="F7" s="12"/>
      <c r="G7" s="13" t="e">
        <f>IF((TRIM(L7)="Ja"),SUM(G10,G11,G22,G45,G425,G438,G455,G536,G562,G834,G1109,G1481,G1526,G1568,G1597,G1602),0)</f>
        <v>#REF!</v>
      </c>
      <c r="H7" s="14"/>
      <c r="I7" s="13" t="e">
        <f>ROUND(ROUND((K7*G7),4),2)</f>
        <v>#REF!</v>
      </c>
      <c r="J7" s="13">
        <f>ROUND(ROUND((K7*H7),4),2)</f>
        <v>0</v>
      </c>
      <c r="K7" s="15">
        <v>0.19</v>
      </c>
      <c r="L7" s="16" t="s">
        <v>16</v>
      </c>
    </row>
    <row r="8" spans="1:12" outlineLevel="1" x14ac:dyDescent="0.2">
      <c r="A8" s="17"/>
      <c r="B8" s="18" t="s">
        <v>17</v>
      </c>
      <c r="C8" s="17"/>
      <c r="D8" s="17"/>
      <c r="E8" s="17"/>
      <c r="F8" s="17"/>
      <c r="G8" s="17"/>
      <c r="H8" s="17"/>
      <c r="I8" s="17"/>
      <c r="J8" s="17"/>
      <c r="K8" s="17"/>
      <c r="L8" s="17"/>
    </row>
    <row r="9" spans="1:12" ht="146.25" outlineLevel="2" x14ac:dyDescent="0.2">
      <c r="A9" s="17"/>
      <c r="B9" s="19" t="s">
        <v>18</v>
      </c>
      <c r="C9" s="17"/>
      <c r="D9" s="17"/>
      <c r="E9" s="17"/>
      <c r="F9" s="17"/>
      <c r="G9" s="17"/>
      <c r="H9" s="17"/>
      <c r="I9" s="17"/>
      <c r="J9" s="17"/>
      <c r="K9" s="17"/>
      <c r="L9" s="17"/>
    </row>
    <row r="10" spans="1:12" outlineLevel="2" x14ac:dyDescent="0.2">
      <c r="A10" s="20"/>
      <c r="B10" s="20"/>
      <c r="C10" s="20" t="s">
        <v>19</v>
      </c>
      <c r="D10" s="21"/>
      <c r="E10" s="22"/>
      <c r="F10" s="23"/>
      <c r="G10" s="24"/>
      <c r="H10" s="24"/>
      <c r="I10" s="24"/>
      <c r="J10" s="24"/>
      <c r="K10" s="25">
        <v>0.19</v>
      </c>
      <c r="L10" s="26" t="s">
        <v>20</v>
      </c>
    </row>
    <row r="11" spans="1:12" outlineLevel="1" x14ac:dyDescent="0.2">
      <c r="A11" s="27" t="s">
        <v>21</v>
      </c>
      <c r="B11" s="28" t="s">
        <v>22</v>
      </c>
      <c r="C11" s="27" t="s">
        <v>23</v>
      </c>
      <c r="D11" s="29"/>
      <c r="E11" s="30"/>
      <c r="F11" s="31"/>
      <c r="G11" s="32">
        <f>IF((TRIM(L11)="Ja"),SUM(G12:G12),0)</f>
        <v>0</v>
      </c>
      <c r="H11" s="33"/>
      <c r="I11" s="32">
        <f>ROUND(ROUND((K11*G11),4),2)</f>
        <v>0</v>
      </c>
      <c r="J11" s="32">
        <f>ROUND(ROUND((K11*H11),4),2)</f>
        <v>0</v>
      </c>
      <c r="K11" s="34">
        <v>0.19</v>
      </c>
      <c r="L11" s="35" t="s">
        <v>16</v>
      </c>
    </row>
    <row r="12" spans="1:12" outlineLevel="2" x14ac:dyDescent="0.2">
      <c r="A12" s="27" t="s">
        <v>24</v>
      </c>
      <c r="B12" s="28" t="s">
        <v>22</v>
      </c>
      <c r="C12" s="27" t="s">
        <v>25</v>
      </c>
      <c r="D12" s="29"/>
      <c r="E12" s="30"/>
      <c r="F12" s="31"/>
      <c r="G12" s="32">
        <f>IF((TRIM(L12)="Ja"),SUM(G15,G18,G21),0)</f>
        <v>0</v>
      </c>
      <c r="H12" s="33"/>
      <c r="I12" s="32">
        <f>ROUND(ROUND((K12*G12),4),2)</f>
        <v>0</v>
      </c>
      <c r="J12" s="32">
        <f>ROUND(ROUND((K12*H12),4),2)</f>
        <v>0</v>
      </c>
      <c r="K12" s="34">
        <v>0.19</v>
      </c>
      <c r="L12" s="35" t="s">
        <v>16</v>
      </c>
    </row>
    <row r="13" spans="1:12" outlineLevel="3" x14ac:dyDescent="0.2">
      <c r="A13" s="17"/>
      <c r="B13" s="18" t="s">
        <v>26</v>
      </c>
      <c r="C13" s="17"/>
      <c r="D13" s="17"/>
      <c r="E13" s="17"/>
      <c r="F13" s="17"/>
      <c r="G13" s="17"/>
      <c r="H13" s="17"/>
      <c r="I13" s="17"/>
      <c r="J13" s="17"/>
      <c r="K13" s="17"/>
      <c r="L13" s="17"/>
    </row>
    <row r="14" spans="1:12" ht="45" outlineLevel="4" x14ac:dyDescent="0.2">
      <c r="A14" s="17"/>
      <c r="B14" s="19" t="s">
        <v>27</v>
      </c>
      <c r="C14" s="17"/>
      <c r="D14" s="17"/>
      <c r="E14" s="17"/>
      <c r="F14" s="17"/>
      <c r="G14" s="17"/>
      <c r="H14" s="17"/>
      <c r="I14" s="17"/>
      <c r="J14" s="17"/>
      <c r="K14" s="17"/>
      <c r="L14" s="17"/>
    </row>
    <row r="15" spans="1:12" outlineLevel="4" x14ac:dyDescent="0.2">
      <c r="A15" s="20"/>
      <c r="B15" s="20"/>
      <c r="C15" s="20" t="s">
        <v>19</v>
      </c>
      <c r="D15" s="21"/>
      <c r="E15" s="22"/>
      <c r="F15" s="23"/>
      <c r="G15" s="24"/>
      <c r="H15" s="24"/>
      <c r="I15" s="36">
        <f>ROUND(ROUND((K15*G15),4),2)</f>
        <v>0</v>
      </c>
      <c r="J15" s="36">
        <f>ROUND(ROUND((K15*H15),4),2)</f>
        <v>0</v>
      </c>
      <c r="K15" s="25">
        <v>0.19</v>
      </c>
      <c r="L15" s="26" t="s">
        <v>20</v>
      </c>
    </row>
    <row r="16" spans="1:12" outlineLevel="3" x14ac:dyDescent="0.2">
      <c r="A16" s="17" t="s">
        <v>28</v>
      </c>
      <c r="B16" s="18" t="s">
        <v>29</v>
      </c>
      <c r="C16" s="17"/>
      <c r="D16" s="17"/>
      <c r="E16" s="17"/>
      <c r="F16" s="17"/>
      <c r="G16" s="17"/>
      <c r="H16" s="17"/>
      <c r="I16" s="17"/>
      <c r="J16" s="17"/>
      <c r="K16" s="17"/>
      <c r="L16" s="17"/>
    </row>
    <row r="17" spans="1:12" ht="22.5" outlineLevel="4" x14ac:dyDescent="0.2">
      <c r="A17" s="17"/>
      <c r="B17" s="19" t="s">
        <v>30</v>
      </c>
      <c r="C17" s="17"/>
      <c r="D17" s="17"/>
      <c r="E17" s="17"/>
      <c r="F17" s="17"/>
      <c r="G17" s="17"/>
      <c r="H17" s="17"/>
      <c r="I17" s="17"/>
      <c r="J17" s="17"/>
      <c r="K17" s="17"/>
      <c r="L17" s="17"/>
    </row>
    <row r="18" spans="1:12" outlineLevel="4" x14ac:dyDescent="0.2">
      <c r="A18" s="20"/>
      <c r="B18" s="20"/>
      <c r="C18" s="20" t="s">
        <v>31</v>
      </c>
      <c r="D18" s="21">
        <v>0</v>
      </c>
      <c r="E18" s="22" t="s">
        <v>32</v>
      </c>
      <c r="F18" s="23"/>
      <c r="G18" s="36">
        <f>IF((TRIM(L18)="Ja"),ROUND(ROUND((D18*F18),4),2),0)</f>
        <v>0</v>
      </c>
      <c r="H18" s="24"/>
      <c r="I18" s="36">
        <f>ROUND(ROUND((K18*G18),4),2)</f>
        <v>0</v>
      </c>
      <c r="J18" s="36">
        <f>ROUND(ROUND((K18*H18),4),2)</f>
        <v>0</v>
      </c>
      <c r="K18" s="25">
        <v>0.19</v>
      </c>
      <c r="L18" s="26" t="s">
        <v>16</v>
      </c>
    </row>
    <row r="19" spans="1:12" outlineLevel="3" x14ac:dyDescent="0.2">
      <c r="A19" s="17" t="s">
        <v>33</v>
      </c>
      <c r="B19" s="18" t="s">
        <v>34</v>
      </c>
      <c r="C19" s="17"/>
      <c r="D19" s="17"/>
      <c r="E19" s="17"/>
      <c r="F19" s="17"/>
      <c r="G19" s="17"/>
      <c r="H19" s="17"/>
      <c r="I19" s="17"/>
      <c r="J19" s="17"/>
      <c r="K19" s="17"/>
      <c r="L19" s="17"/>
    </row>
    <row r="20" spans="1:12" ht="22.5" outlineLevel="4" x14ac:dyDescent="0.2">
      <c r="A20" s="17"/>
      <c r="B20" s="19" t="s">
        <v>35</v>
      </c>
      <c r="C20" s="17"/>
      <c r="D20" s="17"/>
      <c r="E20" s="17"/>
      <c r="F20" s="17"/>
      <c r="G20" s="17"/>
      <c r="H20" s="17"/>
      <c r="I20" s="17"/>
      <c r="J20" s="17"/>
      <c r="K20" s="17"/>
      <c r="L20" s="17"/>
    </row>
    <row r="21" spans="1:12" outlineLevel="4" x14ac:dyDescent="0.2">
      <c r="A21" s="20"/>
      <c r="B21" s="20"/>
      <c r="C21" s="20" t="s">
        <v>31</v>
      </c>
      <c r="D21" s="21">
        <v>0</v>
      </c>
      <c r="E21" s="22" t="s">
        <v>32</v>
      </c>
      <c r="F21" s="23"/>
      <c r="G21" s="36">
        <f>IF((TRIM(L21)="Ja"),ROUND(ROUND((D21*F21),4),2),0)</f>
        <v>0</v>
      </c>
      <c r="H21" s="24"/>
      <c r="I21" s="36">
        <f>ROUND(ROUND((K21*G21),4),2)</f>
        <v>0</v>
      </c>
      <c r="J21" s="36">
        <f>ROUND(ROUND((K21*H21),4),2)</f>
        <v>0</v>
      </c>
      <c r="K21" s="25">
        <v>0.19</v>
      </c>
      <c r="L21" s="26" t="s">
        <v>16</v>
      </c>
    </row>
    <row r="22" spans="1:12" outlineLevel="1" x14ac:dyDescent="0.2">
      <c r="A22" s="27" t="s">
        <v>36</v>
      </c>
      <c r="B22" s="28" t="s">
        <v>37</v>
      </c>
      <c r="C22" s="27" t="s">
        <v>23</v>
      </c>
      <c r="D22" s="29"/>
      <c r="E22" s="30"/>
      <c r="F22" s="31"/>
      <c r="G22" s="32">
        <f>IF((TRIM(L22)="Ja"),SUM(G23:G23),0)</f>
        <v>0</v>
      </c>
      <c r="H22" s="33"/>
      <c r="I22" s="32">
        <f>ROUND(ROUND((K22*G22),4),2)</f>
        <v>0</v>
      </c>
      <c r="J22" s="32">
        <f>ROUND(ROUND((K22*H22),4),2)</f>
        <v>0</v>
      </c>
      <c r="K22" s="34">
        <v>0.19</v>
      </c>
      <c r="L22" s="35" t="s">
        <v>16</v>
      </c>
    </row>
    <row r="23" spans="1:12" outlineLevel="2" x14ac:dyDescent="0.2">
      <c r="A23" s="27" t="s">
        <v>38</v>
      </c>
      <c r="B23" s="28" t="s">
        <v>37</v>
      </c>
      <c r="C23" s="27" t="s">
        <v>25</v>
      </c>
      <c r="D23" s="29"/>
      <c r="E23" s="30"/>
      <c r="F23" s="31"/>
      <c r="G23" s="32">
        <f>IF((TRIM(L23)="Ja"),SUM(G26,G29,G32,G35,G38,G41,G44),0)</f>
        <v>0</v>
      </c>
      <c r="H23" s="33"/>
      <c r="I23" s="32">
        <f>ROUND(ROUND((K23*G23),4),2)</f>
        <v>0</v>
      </c>
      <c r="J23" s="32">
        <f>ROUND(ROUND((K23*H23),4),2)</f>
        <v>0</v>
      </c>
      <c r="K23" s="34">
        <v>0.19</v>
      </c>
      <c r="L23" s="35" t="s">
        <v>16</v>
      </c>
    </row>
    <row r="24" spans="1:12" outlineLevel="3" x14ac:dyDescent="0.2">
      <c r="A24" s="17" t="s">
        <v>39</v>
      </c>
      <c r="B24" s="18" t="s">
        <v>40</v>
      </c>
      <c r="C24" s="17"/>
      <c r="D24" s="17"/>
      <c r="E24" s="17"/>
      <c r="F24" s="17"/>
      <c r="G24" s="17"/>
      <c r="H24" s="17"/>
      <c r="I24" s="17"/>
      <c r="J24" s="17"/>
      <c r="K24" s="17"/>
      <c r="L24" s="17"/>
    </row>
    <row r="25" spans="1:12" ht="22.5" outlineLevel="4" x14ac:dyDescent="0.2">
      <c r="A25" s="17"/>
      <c r="B25" s="19" t="s">
        <v>41</v>
      </c>
      <c r="C25" s="17"/>
      <c r="D25" s="17"/>
      <c r="E25" s="17"/>
      <c r="F25" s="17"/>
      <c r="G25" s="17"/>
      <c r="H25" s="17"/>
      <c r="I25" s="17"/>
      <c r="J25" s="17"/>
      <c r="K25" s="17"/>
      <c r="L25" s="17"/>
    </row>
    <row r="26" spans="1:12" outlineLevel="4" x14ac:dyDescent="0.2">
      <c r="A26" s="20"/>
      <c r="B26" s="20"/>
      <c r="C26" s="20" t="s">
        <v>31</v>
      </c>
      <c r="D26" s="21">
        <v>0</v>
      </c>
      <c r="E26" s="22" t="s">
        <v>32</v>
      </c>
      <c r="F26" s="23"/>
      <c r="G26" s="36">
        <f>IF((TRIM(L26)="Ja"),ROUND(ROUND((D26*F26),4),2),0)</f>
        <v>0</v>
      </c>
      <c r="H26" s="24"/>
      <c r="I26" s="36">
        <f>ROUND(ROUND((K26*G26),4),2)</f>
        <v>0</v>
      </c>
      <c r="J26" s="36">
        <f>ROUND(ROUND((K26*H26),4),2)</f>
        <v>0</v>
      </c>
      <c r="K26" s="25">
        <v>0.19</v>
      </c>
      <c r="L26" s="26" t="s">
        <v>16</v>
      </c>
    </row>
    <row r="27" spans="1:12" outlineLevel="3" x14ac:dyDescent="0.2">
      <c r="A27" s="17" t="s">
        <v>42</v>
      </c>
      <c r="B27" s="18" t="s">
        <v>43</v>
      </c>
      <c r="C27" s="17"/>
      <c r="D27" s="17"/>
      <c r="E27" s="17"/>
      <c r="F27" s="17"/>
      <c r="G27" s="17"/>
      <c r="H27" s="17"/>
      <c r="I27" s="17"/>
      <c r="J27" s="17"/>
      <c r="K27" s="17"/>
      <c r="L27" s="17"/>
    </row>
    <row r="28" spans="1:12" ht="67.5" outlineLevel="4" x14ac:dyDescent="0.2">
      <c r="A28" s="17"/>
      <c r="B28" s="19" t="s">
        <v>44</v>
      </c>
      <c r="C28" s="17"/>
      <c r="D28" s="17"/>
      <c r="E28" s="17"/>
      <c r="F28" s="17"/>
      <c r="G28" s="17"/>
      <c r="H28" s="17"/>
      <c r="I28" s="17"/>
      <c r="J28" s="17"/>
      <c r="K28" s="17"/>
      <c r="L28" s="17"/>
    </row>
    <row r="29" spans="1:12" outlineLevel="4" x14ac:dyDescent="0.2">
      <c r="A29" s="20"/>
      <c r="B29" s="20"/>
      <c r="C29" s="20" t="s">
        <v>31</v>
      </c>
      <c r="D29" s="21">
        <v>0</v>
      </c>
      <c r="E29" s="22" t="s">
        <v>32</v>
      </c>
      <c r="F29" s="23"/>
      <c r="G29" s="36">
        <f>IF((TRIM(L29)="Ja"),ROUND(ROUND((D29*F29),4),2),0)</f>
        <v>0</v>
      </c>
      <c r="H29" s="24"/>
      <c r="I29" s="36">
        <f>ROUND(ROUND((K29*G29),4),2)</f>
        <v>0</v>
      </c>
      <c r="J29" s="36">
        <f>ROUND(ROUND((K29*H29),4),2)</f>
        <v>0</v>
      </c>
      <c r="K29" s="25">
        <v>0.19</v>
      </c>
      <c r="L29" s="26" t="s">
        <v>16</v>
      </c>
    </row>
    <row r="30" spans="1:12" outlineLevel="3" x14ac:dyDescent="0.2">
      <c r="A30" s="17" t="s">
        <v>45</v>
      </c>
      <c r="B30" s="18" t="s">
        <v>46</v>
      </c>
      <c r="C30" s="17"/>
      <c r="D30" s="17"/>
      <c r="E30" s="17"/>
      <c r="F30" s="17"/>
      <c r="G30" s="17"/>
      <c r="H30" s="17"/>
      <c r="I30" s="17"/>
      <c r="J30" s="17"/>
      <c r="K30" s="17"/>
      <c r="L30" s="17"/>
    </row>
    <row r="31" spans="1:12" ht="22.5" outlineLevel="4" x14ac:dyDescent="0.2">
      <c r="A31" s="17"/>
      <c r="B31" s="19" t="s">
        <v>47</v>
      </c>
      <c r="C31" s="17"/>
      <c r="D31" s="17"/>
      <c r="E31" s="17"/>
      <c r="F31" s="17"/>
      <c r="G31" s="17"/>
      <c r="H31" s="17"/>
      <c r="I31" s="17"/>
      <c r="J31" s="17"/>
      <c r="K31" s="17"/>
      <c r="L31" s="17"/>
    </row>
    <row r="32" spans="1:12" outlineLevel="4" x14ac:dyDescent="0.2">
      <c r="A32" s="20"/>
      <c r="B32" s="20"/>
      <c r="C32" s="20" t="s">
        <v>31</v>
      </c>
      <c r="D32" s="21">
        <v>0</v>
      </c>
      <c r="E32" s="22" t="s">
        <v>32</v>
      </c>
      <c r="F32" s="23"/>
      <c r="G32" s="36">
        <f>IF((TRIM(L32)="Ja"),ROUND(ROUND((D32*F32),4),2),0)</f>
        <v>0</v>
      </c>
      <c r="H32" s="24"/>
      <c r="I32" s="36">
        <f>ROUND(ROUND((K32*G32),4),2)</f>
        <v>0</v>
      </c>
      <c r="J32" s="36">
        <f>ROUND(ROUND((K32*H32),4),2)</f>
        <v>0</v>
      </c>
      <c r="K32" s="25">
        <v>0.19</v>
      </c>
      <c r="L32" s="26" t="s">
        <v>16</v>
      </c>
    </row>
    <row r="33" spans="1:12" outlineLevel="3" x14ac:dyDescent="0.2">
      <c r="A33" s="17" t="s">
        <v>48</v>
      </c>
      <c r="B33" s="18" t="s">
        <v>49</v>
      </c>
      <c r="C33" s="17"/>
      <c r="D33" s="17"/>
      <c r="E33" s="17"/>
      <c r="F33" s="17"/>
      <c r="G33" s="17"/>
      <c r="H33" s="17"/>
      <c r="I33" s="17"/>
      <c r="J33" s="17"/>
      <c r="K33" s="17"/>
      <c r="L33" s="17"/>
    </row>
    <row r="34" spans="1:12" ht="45" outlineLevel="4" x14ac:dyDescent="0.2">
      <c r="A34" s="17"/>
      <c r="B34" s="19" t="s">
        <v>50</v>
      </c>
      <c r="C34" s="17"/>
      <c r="D34" s="17"/>
      <c r="E34" s="17"/>
      <c r="F34" s="17"/>
      <c r="G34" s="17"/>
      <c r="H34" s="17"/>
      <c r="I34" s="17"/>
      <c r="J34" s="17"/>
      <c r="K34" s="17"/>
      <c r="L34" s="17"/>
    </row>
    <row r="35" spans="1:12" outlineLevel="4" x14ac:dyDescent="0.2">
      <c r="A35" s="20"/>
      <c r="B35" s="20"/>
      <c r="C35" s="20" t="s">
        <v>31</v>
      </c>
      <c r="D35" s="21">
        <v>0</v>
      </c>
      <c r="E35" s="22" t="s">
        <v>32</v>
      </c>
      <c r="F35" s="23"/>
      <c r="G35" s="36">
        <f>IF((TRIM(L35)="Ja"),ROUND(ROUND((D35*F35),4),2),0)</f>
        <v>0</v>
      </c>
      <c r="H35" s="24"/>
      <c r="I35" s="36">
        <f>ROUND(ROUND((K35*G35),4),2)</f>
        <v>0</v>
      </c>
      <c r="J35" s="36">
        <f>ROUND(ROUND((K35*H35),4),2)</f>
        <v>0</v>
      </c>
      <c r="K35" s="25">
        <v>0.19</v>
      </c>
      <c r="L35" s="26" t="s">
        <v>16</v>
      </c>
    </row>
    <row r="36" spans="1:12" outlineLevel="3" x14ac:dyDescent="0.2">
      <c r="A36" s="17" t="s">
        <v>51</v>
      </c>
      <c r="B36" s="18" t="s">
        <v>52</v>
      </c>
      <c r="C36" s="17"/>
      <c r="D36" s="17"/>
      <c r="E36" s="17"/>
      <c r="F36" s="17"/>
      <c r="G36" s="17"/>
      <c r="H36" s="17"/>
      <c r="I36" s="17"/>
      <c r="J36" s="17"/>
      <c r="K36" s="17"/>
      <c r="L36" s="17"/>
    </row>
    <row r="37" spans="1:12" outlineLevel="4" x14ac:dyDescent="0.2">
      <c r="A37" s="17"/>
      <c r="B37" s="19" t="s">
        <v>53</v>
      </c>
      <c r="C37" s="17"/>
      <c r="D37" s="17"/>
      <c r="E37" s="17"/>
      <c r="F37" s="17"/>
      <c r="G37" s="17"/>
      <c r="H37" s="17"/>
      <c r="I37" s="17"/>
      <c r="J37" s="17"/>
      <c r="K37" s="17"/>
      <c r="L37" s="17"/>
    </row>
    <row r="38" spans="1:12" outlineLevel="4" x14ac:dyDescent="0.2">
      <c r="A38" s="20"/>
      <c r="B38" s="20"/>
      <c r="C38" s="20" t="s">
        <v>31</v>
      </c>
      <c r="D38" s="21">
        <v>0</v>
      </c>
      <c r="E38" s="22" t="s">
        <v>32</v>
      </c>
      <c r="F38" s="23"/>
      <c r="G38" s="36">
        <f>IF((TRIM(L38)="Ja"),ROUND(ROUND((D38*F38),4),2),0)</f>
        <v>0</v>
      </c>
      <c r="H38" s="24"/>
      <c r="I38" s="36">
        <f>ROUND(ROUND((K38*G38),4),2)</f>
        <v>0</v>
      </c>
      <c r="J38" s="36">
        <f>ROUND(ROUND((K38*H38),4),2)</f>
        <v>0</v>
      </c>
      <c r="K38" s="25">
        <v>0.19</v>
      </c>
      <c r="L38" s="26" t="s">
        <v>16</v>
      </c>
    </row>
    <row r="39" spans="1:12" outlineLevel="3" x14ac:dyDescent="0.2">
      <c r="A39" s="17" t="s">
        <v>54</v>
      </c>
      <c r="B39" s="18" t="s">
        <v>55</v>
      </c>
      <c r="C39" s="17"/>
      <c r="D39" s="17"/>
      <c r="E39" s="17"/>
      <c r="F39" s="17"/>
      <c r="G39" s="17"/>
      <c r="H39" s="17"/>
      <c r="I39" s="17"/>
      <c r="J39" s="17"/>
      <c r="K39" s="17"/>
      <c r="L39" s="17"/>
    </row>
    <row r="40" spans="1:12" ht="45" outlineLevel="4" x14ac:dyDescent="0.2">
      <c r="A40" s="17"/>
      <c r="B40" s="19" t="s">
        <v>56</v>
      </c>
      <c r="C40" s="17"/>
      <c r="D40" s="17"/>
      <c r="E40" s="17"/>
      <c r="F40" s="17"/>
      <c r="G40" s="17"/>
      <c r="H40" s="17"/>
      <c r="I40" s="17"/>
      <c r="J40" s="17"/>
      <c r="K40" s="17"/>
      <c r="L40" s="17"/>
    </row>
    <row r="41" spans="1:12" outlineLevel="4" x14ac:dyDescent="0.2">
      <c r="A41" s="20"/>
      <c r="B41" s="20"/>
      <c r="C41" s="20" t="s">
        <v>31</v>
      </c>
      <c r="D41" s="21">
        <v>0</v>
      </c>
      <c r="E41" s="22" t="s">
        <v>32</v>
      </c>
      <c r="F41" s="23"/>
      <c r="G41" s="36">
        <f>IF((TRIM(L41)="Ja"),ROUND(ROUND((D41*F41),4),2),0)</f>
        <v>0</v>
      </c>
      <c r="H41" s="24"/>
      <c r="I41" s="36">
        <f>ROUND(ROUND((K41*G41),4),2)</f>
        <v>0</v>
      </c>
      <c r="J41" s="36">
        <f>ROUND(ROUND((K41*H41),4),2)</f>
        <v>0</v>
      </c>
      <c r="K41" s="25">
        <v>0.19</v>
      </c>
      <c r="L41" s="26" t="s">
        <v>16</v>
      </c>
    </row>
    <row r="42" spans="1:12" outlineLevel="3" x14ac:dyDescent="0.2">
      <c r="A42" s="17" t="s">
        <v>57</v>
      </c>
      <c r="B42" s="18" t="s">
        <v>58</v>
      </c>
      <c r="C42" s="17"/>
      <c r="D42" s="17"/>
      <c r="E42" s="17"/>
      <c r="F42" s="17"/>
      <c r="G42" s="17"/>
      <c r="H42" s="17"/>
      <c r="I42" s="17"/>
      <c r="J42" s="17"/>
      <c r="K42" s="17"/>
      <c r="L42" s="17"/>
    </row>
    <row r="43" spans="1:12" ht="112.5" outlineLevel="4" x14ac:dyDescent="0.2">
      <c r="A43" s="17"/>
      <c r="B43" s="19" t="s">
        <v>59</v>
      </c>
      <c r="C43" s="17"/>
      <c r="D43" s="17"/>
      <c r="E43" s="17"/>
      <c r="F43" s="17"/>
      <c r="G43" s="17"/>
      <c r="H43" s="17"/>
      <c r="I43" s="17"/>
      <c r="J43" s="17"/>
      <c r="K43" s="17"/>
      <c r="L43" s="17"/>
    </row>
    <row r="44" spans="1:12" outlineLevel="4" x14ac:dyDescent="0.2">
      <c r="A44" s="20"/>
      <c r="B44" s="20"/>
      <c r="C44" s="20" t="s">
        <v>31</v>
      </c>
      <c r="D44" s="21">
        <v>0</v>
      </c>
      <c r="E44" s="22" t="s">
        <v>32</v>
      </c>
      <c r="F44" s="23"/>
      <c r="G44" s="36">
        <f>IF((TRIM(L44)="Ja"),ROUND(ROUND((D44*F44),4),2),0)</f>
        <v>0</v>
      </c>
      <c r="H44" s="24"/>
      <c r="I44" s="36">
        <f>ROUND(ROUND((K44*G44),4),2)</f>
        <v>0</v>
      </c>
      <c r="J44" s="36">
        <f>ROUND(ROUND((K44*H44),4),2)</f>
        <v>0</v>
      </c>
      <c r="K44" s="25">
        <v>0.19</v>
      </c>
      <c r="L44" s="26" t="s">
        <v>16</v>
      </c>
    </row>
    <row r="45" spans="1:12" outlineLevel="1" x14ac:dyDescent="0.2">
      <c r="A45" s="27" t="s">
        <v>60</v>
      </c>
      <c r="B45" s="28" t="s">
        <v>61</v>
      </c>
      <c r="C45" s="27" t="s">
        <v>23</v>
      </c>
      <c r="D45" s="29"/>
      <c r="E45" s="30"/>
      <c r="F45" s="31"/>
      <c r="G45" s="32">
        <f>IF((TRIM(L45)="Ja"),SUM(G46,G68,G93,G115,G149,G174,G202,G236,G270,G310,G335,G348,G364,G380,G390,G412),0)</f>
        <v>0</v>
      </c>
      <c r="H45" s="33"/>
      <c r="I45" s="32">
        <f>ROUND(ROUND((K45*G45),4),2)</f>
        <v>0</v>
      </c>
      <c r="J45" s="32">
        <f>ROUND(ROUND((K45*H45),4),2)</f>
        <v>0</v>
      </c>
      <c r="K45" s="34">
        <v>0.19</v>
      </c>
      <c r="L45" s="35" t="s">
        <v>16</v>
      </c>
    </row>
    <row r="46" spans="1:12" outlineLevel="2" x14ac:dyDescent="0.2">
      <c r="A46" s="27" t="s">
        <v>62</v>
      </c>
      <c r="B46" s="28" t="s">
        <v>63</v>
      </c>
      <c r="C46" s="27" t="s">
        <v>25</v>
      </c>
      <c r="D46" s="29"/>
      <c r="E46" s="30"/>
      <c r="F46" s="31"/>
      <c r="G46" s="32">
        <f>IF((TRIM(L46)="Ja"),SUM(G49,G52,G55,G58,G61,G64,G67),0)</f>
        <v>0</v>
      </c>
      <c r="H46" s="33"/>
      <c r="I46" s="32">
        <f>ROUND(ROUND((K46*G46),4),2)</f>
        <v>0</v>
      </c>
      <c r="J46" s="32">
        <f>ROUND(ROUND((K46*H46),4),2)</f>
        <v>0</v>
      </c>
      <c r="K46" s="34">
        <v>0.19</v>
      </c>
      <c r="L46" s="35" t="s">
        <v>16</v>
      </c>
    </row>
    <row r="47" spans="1:12" outlineLevel="3" x14ac:dyDescent="0.2">
      <c r="A47" s="17"/>
      <c r="B47" s="18" t="s">
        <v>64</v>
      </c>
      <c r="C47" s="17"/>
      <c r="D47" s="17"/>
      <c r="E47" s="17"/>
      <c r="F47" s="17"/>
      <c r="G47" s="17"/>
      <c r="H47" s="17"/>
      <c r="I47" s="17"/>
      <c r="J47" s="17"/>
      <c r="K47" s="17"/>
      <c r="L47" s="17"/>
    </row>
    <row r="48" spans="1:12" ht="22.5" outlineLevel="4" x14ac:dyDescent="0.2">
      <c r="A48" s="17"/>
      <c r="B48" s="19" t="s">
        <v>65</v>
      </c>
      <c r="C48" s="17"/>
      <c r="D48" s="17"/>
      <c r="E48" s="17"/>
      <c r="F48" s="17"/>
      <c r="G48" s="17"/>
      <c r="H48" s="17"/>
      <c r="I48" s="17"/>
      <c r="J48" s="17"/>
      <c r="K48" s="17"/>
      <c r="L48" s="17"/>
    </row>
    <row r="49" spans="1:12" outlineLevel="4" x14ac:dyDescent="0.2">
      <c r="A49" s="20"/>
      <c r="B49" s="20"/>
      <c r="C49" s="20" t="s">
        <v>19</v>
      </c>
      <c r="D49" s="21"/>
      <c r="E49" s="22"/>
      <c r="F49" s="23"/>
      <c r="G49" s="24"/>
      <c r="H49" s="24"/>
      <c r="I49" s="36">
        <f>ROUND(ROUND((K49*G49),4),2)</f>
        <v>0</v>
      </c>
      <c r="J49" s="36">
        <f>ROUND(ROUND((K49*H49),4),2)</f>
        <v>0</v>
      </c>
      <c r="K49" s="25">
        <v>0.19</v>
      </c>
      <c r="L49" s="26" t="s">
        <v>20</v>
      </c>
    </row>
    <row r="50" spans="1:12" outlineLevel="3" x14ac:dyDescent="0.2">
      <c r="A50" s="17"/>
      <c r="B50" s="18" t="s">
        <v>66</v>
      </c>
      <c r="C50" s="17"/>
      <c r="D50" s="17"/>
      <c r="E50" s="17"/>
      <c r="F50" s="17"/>
      <c r="G50" s="17"/>
      <c r="H50" s="17"/>
      <c r="I50" s="17"/>
      <c r="J50" s="17"/>
      <c r="K50" s="17"/>
      <c r="L50" s="17"/>
    </row>
    <row r="51" spans="1:12" ht="33.75" outlineLevel="4" x14ac:dyDescent="0.2">
      <c r="A51" s="17"/>
      <c r="B51" s="19" t="s">
        <v>67</v>
      </c>
      <c r="C51" s="17"/>
      <c r="D51" s="17"/>
      <c r="E51" s="17"/>
      <c r="F51" s="17"/>
      <c r="G51" s="17"/>
      <c r="H51" s="17"/>
      <c r="I51" s="17"/>
      <c r="J51" s="17"/>
      <c r="K51" s="17"/>
      <c r="L51" s="17"/>
    </row>
    <row r="52" spans="1:12" outlineLevel="4" x14ac:dyDescent="0.2">
      <c r="A52" s="20"/>
      <c r="B52" s="20"/>
      <c r="C52" s="20" t="s">
        <v>19</v>
      </c>
      <c r="D52" s="21"/>
      <c r="E52" s="22"/>
      <c r="F52" s="23"/>
      <c r="G52" s="24"/>
      <c r="H52" s="24"/>
      <c r="I52" s="36">
        <f>ROUND(ROUND((K52*G52),4),2)</f>
        <v>0</v>
      </c>
      <c r="J52" s="36">
        <f>ROUND(ROUND((K52*H52),4),2)</f>
        <v>0</v>
      </c>
      <c r="K52" s="25">
        <v>0.19</v>
      </c>
      <c r="L52" s="26" t="s">
        <v>20</v>
      </c>
    </row>
    <row r="53" spans="1:12" outlineLevel="3" x14ac:dyDescent="0.2">
      <c r="A53" s="17" t="s">
        <v>68</v>
      </c>
      <c r="B53" s="18" t="s">
        <v>69</v>
      </c>
      <c r="C53" s="17"/>
      <c r="D53" s="17"/>
      <c r="E53" s="17"/>
      <c r="F53" s="17"/>
      <c r="G53" s="17"/>
      <c r="H53" s="17"/>
      <c r="I53" s="17"/>
      <c r="J53" s="17"/>
      <c r="K53" s="17"/>
      <c r="L53" s="17"/>
    </row>
    <row r="54" spans="1:12" ht="56.25" outlineLevel="4" x14ac:dyDescent="0.2">
      <c r="A54" s="17"/>
      <c r="B54" s="19" t="s">
        <v>70</v>
      </c>
      <c r="C54" s="17"/>
      <c r="D54" s="17"/>
      <c r="E54" s="17"/>
      <c r="F54" s="17"/>
      <c r="G54" s="17"/>
      <c r="H54" s="17"/>
      <c r="I54" s="17"/>
      <c r="J54" s="17"/>
      <c r="K54" s="17"/>
      <c r="L54" s="17"/>
    </row>
    <row r="55" spans="1:12" outlineLevel="4" x14ac:dyDescent="0.2">
      <c r="A55" s="20"/>
      <c r="B55" s="20"/>
      <c r="C55" s="20" t="s">
        <v>31</v>
      </c>
      <c r="D55" s="21">
        <v>0</v>
      </c>
      <c r="E55" s="22" t="s">
        <v>32</v>
      </c>
      <c r="F55" s="23"/>
      <c r="G55" s="36">
        <f>IF((TRIM(L55)="Ja"),ROUND(ROUND((D55*F55),4),2),0)</f>
        <v>0</v>
      </c>
      <c r="H55" s="24"/>
      <c r="I55" s="36">
        <f>ROUND(ROUND((K55*G55),4),2)</f>
        <v>0</v>
      </c>
      <c r="J55" s="36">
        <f>ROUND(ROUND((K55*H55),4),2)</f>
        <v>0</v>
      </c>
      <c r="K55" s="25">
        <v>0.19</v>
      </c>
      <c r="L55" s="26" t="s">
        <v>16</v>
      </c>
    </row>
    <row r="56" spans="1:12" outlineLevel="3" x14ac:dyDescent="0.2">
      <c r="A56" s="17" t="s">
        <v>71</v>
      </c>
      <c r="B56" s="18" t="s">
        <v>72</v>
      </c>
      <c r="C56" s="17"/>
      <c r="D56" s="17"/>
      <c r="E56" s="17"/>
      <c r="F56" s="17"/>
      <c r="G56" s="17"/>
      <c r="H56" s="17"/>
      <c r="I56" s="17"/>
      <c r="J56" s="17"/>
      <c r="K56" s="17"/>
      <c r="L56" s="17"/>
    </row>
    <row r="57" spans="1:12" ht="22.5" outlineLevel="4" x14ac:dyDescent="0.2">
      <c r="A57" s="17"/>
      <c r="B57" s="19" t="s">
        <v>73</v>
      </c>
      <c r="C57" s="17"/>
      <c r="D57" s="17"/>
      <c r="E57" s="17"/>
      <c r="F57" s="17"/>
      <c r="G57" s="17"/>
      <c r="H57" s="17"/>
      <c r="I57" s="17"/>
      <c r="J57" s="17"/>
      <c r="K57" s="17"/>
      <c r="L57" s="17"/>
    </row>
    <row r="58" spans="1:12" outlineLevel="4" x14ac:dyDescent="0.2">
      <c r="A58" s="20"/>
      <c r="B58" s="20"/>
      <c r="C58" s="20" t="s">
        <v>31</v>
      </c>
      <c r="D58" s="21">
        <v>0</v>
      </c>
      <c r="E58" s="22" t="s">
        <v>74</v>
      </c>
      <c r="F58" s="23"/>
      <c r="G58" s="36">
        <f>IF((TRIM(L58)="Ja"),ROUND(ROUND((D58*F58),4),2),0)</f>
        <v>0</v>
      </c>
      <c r="H58" s="24"/>
      <c r="I58" s="36">
        <f>ROUND(ROUND((K58*G58),4),2)</f>
        <v>0</v>
      </c>
      <c r="J58" s="36">
        <f>ROUND(ROUND((K58*H58),4),2)</f>
        <v>0</v>
      </c>
      <c r="K58" s="25">
        <v>0.19</v>
      </c>
      <c r="L58" s="26" t="s">
        <v>16</v>
      </c>
    </row>
    <row r="59" spans="1:12" outlineLevel="3" x14ac:dyDescent="0.2">
      <c r="A59" s="17" t="s">
        <v>75</v>
      </c>
      <c r="B59" s="18" t="s">
        <v>76</v>
      </c>
      <c r="C59" s="17"/>
      <c r="D59" s="17"/>
      <c r="E59" s="17"/>
      <c r="F59" s="17"/>
      <c r="G59" s="17"/>
      <c r="H59" s="17"/>
      <c r="I59" s="17"/>
      <c r="J59" s="17"/>
      <c r="K59" s="17"/>
      <c r="L59" s="17"/>
    </row>
    <row r="60" spans="1:12" ht="33.75" outlineLevel="4" x14ac:dyDescent="0.2">
      <c r="A60" s="17"/>
      <c r="B60" s="19" t="s">
        <v>77</v>
      </c>
      <c r="C60" s="17"/>
      <c r="D60" s="17"/>
      <c r="E60" s="17"/>
      <c r="F60" s="17"/>
      <c r="G60" s="17"/>
      <c r="H60" s="17"/>
      <c r="I60" s="17"/>
      <c r="J60" s="17"/>
      <c r="K60" s="17"/>
      <c r="L60" s="17"/>
    </row>
    <row r="61" spans="1:12" outlineLevel="4" x14ac:dyDescent="0.2">
      <c r="A61" s="20"/>
      <c r="B61" s="20"/>
      <c r="C61" s="20" t="s">
        <v>31</v>
      </c>
      <c r="D61" s="21">
        <v>0</v>
      </c>
      <c r="E61" s="22" t="s">
        <v>78</v>
      </c>
      <c r="F61" s="23"/>
      <c r="G61" s="36">
        <f>IF((TRIM(L61)="Ja"),ROUND(ROUND((D61*F61),4),2),0)</f>
        <v>0</v>
      </c>
      <c r="H61" s="24"/>
      <c r="I61" s="36">
        <f>ROUND(ROUND((K61*G61),4),2)</f>
        <v>0</v>
      </c>
      <c r="J61" s="36">
        <f>ROUND(ROUND((K61*H61),4),2)</f>
        <v>0</v>
      </c>
      <c r="K61" s="25">
        <v>0.19</v>
      </c>
      <c r="L61" s="26" t="s">
        <v>16</v>
      </c>
    </row>
    <row r="62" spans="1:12" outlineLevel="3" x14ac:dyDescent="0.2">
      <c r="A62" s="17" t="s">
        <v>79</v>
      </c>
      <c r="B62" s="18" t="s">
        <v>80</v>
      </c>
      <c r="C62" s="17"/>
      <c r="D62" s="17"/>
      <c r="E62" s="17"/>
      <c r="F62" s="17"/>
      <c r="G62" s="17"/>
      <c r="H62" s="17"/>
      <c r="I62" s="17"/>
      <c r="J62" s="17"/>
      <c r="K62" s="17"/>
      <c r="L62" s="17"/>
    </row>
    <row r="63" spans="1:12" outlineLevel="4" x14ac:dyDescent="0.2">
      <c r="A63" s="17"/>
      <c r="B63" s="19" t="s">
        <v>81</v>
      </c>
      <c r="C63" s="17"/>
      <c r="D63" s="17"/>
      <c r="E63" s="17"/>
      <c r="F63" s="17"/>
      <c r="G63" s="17"/>
      <c r="H63" s="17"/>
      <c r="I63" s="17"/>
      <c r="J63" s="17"/>
      <c r="K63" s="17"/>
      <c r="L63" s="17"/>
    </row>
    <row r="64" spans="1:12" outlineLevel="4" x14ac:dyDescent="0.2">
      <c r="A64" s="20"/>
      <c r="B64" s="20"/>
      <c r="C64" s="20" t="s">
        <v>31</v>
      </c>
      <c r="D64" s="21">
        <v>0</v>
      </c>
      <c r="E64" s="22" t="s">
        <v>78</v>
      </c>
      <c r="F64" s="23"/>
      <c r="G64" s="36">
        <f>IF((TRIM(L64)="Ja"),ROUND(ROUND((D64*F64),4),2),0)</f>
        <v>0</v>
      </c>
      <c r="H64" s="24"/>
      <c r="I64" s="36">
        <f>ROUND(ROUND((K64*G64),4),2)</f>
        <v>0</v>
      </c>
      <c r="J64" s="36">
        <f>ROUND(ROUND((K64*H64),4),2)</f>
        <v>0</v>
      </c>
      <c r="K64" s="25">
        <v>0.19</v>
      </c>
      <c r="L64" s="26" t="s">
        <v>16</v>
      </c>
    </row>
    <row r="65" spans="1:12" outlineLevel="3" x14ac:dyDescent="0.2">
      <c r="A65" s="17" t="s">
        <v>82</v>
      </c>
      <c r="B65" s="18" t="s">
        <v>83</v>
      </c>
      <c r="C65" s="17"/>
      <c r="D65" s="17"/>
      <c r="E65" s="17"/>
      <c r="F65" s="17"/>
      <c r="G65" s="17"/>
      <c r="H65" s="17"/>
      <c r="I65" s="17"/>
      <c r="J65" s="17"/>
      <c r="K65" s="17"/>
      <c r="L65" s="17"/>
    </row>
    <row r="66" spans="1:12" ht="22.5" outlineLevel="4" x14ac:dyDescent="0.2">
      <c r="A66" s="17"/>
      <c r="B66" s="19" t="s">
        <v>84</v>
      </c>
      <c r="C66" s="17"/>
      <c r="D66" s="17"/>
      <c r="E66" s="17"/>
      <c r="F66" s="17"/>
      <c r="G66" s="17"/>
      <c r="H66" s="17"/>
      <c r="I66" s="17"/>
      <c r="J66" s="17"/>
      <c r="K66" s="17"/>
      <c r="L66" s="17"/>
    </row>
    <row r="67" spans="1:12" outlineLevel="4" x14ac:dyDescent="0.2">
      <c r="A67" s="20"/>
      <c r="B67" s="20"/>
      <c r="C67" s="20" t="s">
        <v>31</v>
      </c>
      <c r="D67" s="21">
        <v>0</v>
      </c>
      <c r="E67" s="22" t="s">
        <v>78</v>
      </c>
      <c r="F67" s="23"/>
      <c r="G67" s="36">
        <f>IF((TRIM(L67)="Ja"),ROUND(ROUND((D67*F67),4),2),0)</f>
        <v>0</v>
      </c>
      <c r="H67" s="24"/>
      <c r="I67" s="36">
        <f>ROUND(ROUND((K67*G67),4),2)</f>
        <v>0</v>
      </c>
      <c r="J67" s="36">
        <f>ROUND(ROUND((K67*H67),4),2)</f>
        <v>0</v>
      </c>
      <c r="K67" s="25">
        <v>0.19</v>
      </c>
      <c r="L67" s="26" t="s">
        <v>16</v>
      </c>
    </row>
    <row r="68" spans="1:12" outlineLevel="2" x14ac:dyDescent="0.2">
      <c r="A68" s="27" t="s">
        <v>85</v>
      </c>
      <c r="B68" s="28" t="s">
        <v>86</v>
      </c>
      <c r="C68" s="27" t="s">
        <v>25</v>
      </c>
      <c r="D68" s="29"/>
      <c r="E68" s="30"/>
      <c r="F68" s="31"/>
      <c r="G68" s="32">
        <f>IF((TRIM(L68)="Ja"),SUM(G71,G74,G77,G80,G83,G86,G89,G92),0)</f>
        <v>0</v>
      </c>
      <c r="H68" s="33"/>
      <c r="I68" s="32">
        <f>ROUND(ROUND((K68*G68),4),2)</f>
        <v>0</v>
      </c>
      <c r="J68" s="32">
        <f>ROUND(ROUND((K68*H68),4),2)</f>
        <v>0</v>
      </c>
      <c r="K68" s="34">
        <v>0.19</v>
      </c>
      <c r="L68" s="35" t="s">
        <v>16</v>
      </c>
    </row>
    <row r="69" spans="1:12" outlineLevel="3" x14ac:dyDescent="0.2">
      <c r="A69" s="17"/>
      <c r="B69" s="18" t="s">
        <v>87</v>
      </c>
      <c r="C69" s="17"/>
      <c r="D69" s="17"/>
      <c r="E69" s="17"/>
      <c r="F69" s="17"/>
      <c r="G69" s="17"/>
      <c r="H69" s="17"/>
      <c r="I69" s="17"/>
      <c r="J69" s="17"/>
      <c r="K69" s="17"/>
      <c r="L69" s="17"/>
    </row>
    <row r="70" spans="1:12" outlineLevel="4" x14ac:dyDescent="0.2">
      <c r="A70" s="17"/>
      <c r="B70" s="19" t="s">
        <v>88</v>
      </c>
      <c r="C70" s="17"/>
      <c r="D70" s="17"/>
      <c r="E70" s="17"/>
      <c r="F70" s="17"/>
      <c r="G70" s="17"/>
      <c r="H70" s="17"/>
      <c r="I70" s="17"/>
      <c r="J70" s="17"/>
      <c r="K70" s="17"/>
      <c r="L70" s="17"/>
    </row>
    <row r="71" spans="1:12" outlineLevel="4" x14ac:dyDescent="0.2">
      <c r="A71" s="20"/>
      <c r="B71" s="20"/>
      <c r="C71" s="20" t="s">
        <v>19</v>
      </c>
      <c r="D71" s="21"/>
      <c r="E71" s="22"/>
      <c r="F71" s="23"/>
      <c r="G71" s="24"/>
      <c r="H71" s="24"/>
      <c r="I71" s="36">
        <f>ROUND(ROUND((K71*G71),4),2)</f>
        <v>0</v>
      </c>
      <c r="J71" s="36">
        <f>ROUND(ROUND((K71*H71),4),2)</f>
        <v>0</v>
      </c>
      <c r="K71" s="25">
        <v>0.19</v>
      </c>
      <c r="L71" s="26" t="s">
        <v>20</v>
      </c>
    </row>
    <row r="72" spans="1:12" outlineLevel="3" x14ac:dyDescent="0.2">
      <c r="A72" s="17"/>
      <c r="B72" s="18" t="s">
        <v>89</v>
      </c>
      <c r="C72" s="17"/>
      <c r="D72" s="17"/>
      <c r="E72" s="17"/>
      <c r="F72" s="17"/>
      <c r="G72" s="17"/>
      <c r="H72" s="17"/>
      <c r="I72" s="17"/>
      <c r="J72" s="17"/>
      <c r="K72" s="17"/>
      <c r="L72" s="17"/>
    </row>
    <row r="73" spans="1:12" ht="315" outlineLevel="4" x14ac:dyDescent="0.2">
      <c r="A73" s="17"/>
      <c r="B73" s="19" t="s">
        <v>90</v>
      </c>
      <c r="C73" s="17"/>
      <c r="D73" s="17"/>
      <c r="E73" s="17"/>
      <c r="F73" s="17"/>
      <c r="G73" s="17"/>
      <c r="H73" s="17"/>
      <c r="I73" s="17"/>
      <c r="J73" s="17"/>
      <c r="K73" s="17"/>
      <c r="L73" s="17"/>
    </row>
    <row r="74" spans="1:12" outlineLevel="4" x14ac:dyDescent="0.2">
      <c r="A74" s="20"/>
      <c r="B74" s="20"/>
      <c r="C74" s="20" t="s">
        <v>19</v>
      </c>
      <c r="D74" s="21"/>
      <c r="E74" s="22"/>
      <c r="F74" s="23"/>
      <c r="G74" s="24"/>
      <c r="H74" s="24"/>
      <c r="I74" s="36">
        <f>ROUND(ROUND((K74*G74),4),2)</f>
        <v>0</v>
      </c>
      <c r="J74" s="36">
        <f>ROUND(ROUND((K74*H74),4),2)</f>
        <v>0</v>
      </c>
      <c r="K74" s="25">
        <v>0.19</v>
      </c>
      <c r="L74" s="26" t="s">
        <v>20</v>
      </c>
    </row>
    <row r="75" spans="1:12" outlineLevel="3" x14ac:dyDescent="0.2">
      <c r="A75" s="17" t="s">
        <v>91</v>
      </c>
      <c r="B75" s="18" t="s">
        <v>92</v>
      </c>
      <c r="C75" s="17"/>
      <c r="D75" s="17"/>
      <c r="E75" s="17"/>
      <c r="F75" s="17"/>
      <c r="G75" s="17"/>
      <c r="H75" s="17"/>
      <c r="I75" s="17"/>
      <c r="J75" s="17"/>
      <c r="K75" s="17"/>
      <c r="L75" s="17"/>
    </row>
    <row r="76" spans="1:12" ht="22.5" outlineLevel="4" x14ac:dyDescent="0.2">
      <c r="A76" s="17"/>
      <c r="B76" s="19" t="s">
        <v>93</v>
      </c>
      <c r="C76" s="17"/>
      <c r="D76" s="17"/>
      <c r="E76" s="17"/>
      <c r="F76" s="17"/>
      <c r="G76" s="17"/>
      <c r="H76" s="17"/>
      <c r="I76" s="17"/>
      <c r="J76" s="17"/>
      <c r="K76" s="17"/>
      <c r="L76" s="17"/>
    </row>
    <row r="77" spans="1:12" outlineLevel="4" x14ac:dyDescent="0.2">
      <c r="A77" s="20"/>
      <c r="B77" s="20"/>
      <c r="C77" s="20" t="s">
        <v>31</v>
      </c>
      <c r="D77" s="21">
        <v>0</v>
      </c>
      <c r="E77" s="22" t="s">
        <v>94</v>
      </c>
      <c r="F77" s="23"/>
      <c r="G77" s="36">
        <f>IF((TRIM(L77)="Ja"),ROUND(ROUND((D77*F77),4),2),0)</f>
        <v>0</v>
      </c>
      <c r="H77" s="24"/>
      <c r="I77" s="36">
        <f>ROUND(ROUND((K77*G77),4),2)</f>
        <v>0</v>
      </c>
      <c r="J77" s="36">
        <f>ROUND(ROUND((K77*H77),4),2)</f>
        <v>0</v>
      </c>
      <c r="K77" s="25">
        <v>0.19</v>
      </c>
      <c r="L77" s="26" t="s">
        <v>16</v>
      </c>
    </row>
    <row r="78" spans="1:12" outlineLevel="3" x14ac:dyDescent="0.2">
      <c r="A78" s="17" t="s">
        <v>95</v>
      </c>
      <c r="B78" s="18" t="s">
        <v>96</v>
      </c>
      <c r="C78" s="17"/>
      <c r="D78" s="17"/>
      <c r="E78" s="17"/>
      <c r="F78" s="17"/>
      <c r="G78" s="17"/>
      <c r="H78" s="17"/>
      <c r="I78" s="17"/>
      <c r="J78" s="17"/>
      <c r="K78" s="17"/>
      <c r="L78" s="17"/>
    </row>
    <row r="79" spans="1:12" ht="22.5" outlineLevel="4" x14ac:dyDescent="0.2">
      <c r="A79" s="17"/>
      <c r="B79" s="19" t="s">
        <v>97</v>
      </c>
      <c r="C79" s="17"/>
      <c r="D79" s="17"/>
      <c r="E79" s="17"/>
      <c r="F79" s="17"/>
      <c r="G79" s="17"/>
      <c r="H79" s="17"/>
      <c r="I79" s="17"/>
      <c r="J79" s="17"/>
      <c r="K79" s="17"/>
      <c r="L79" s="17"/>
    </row>
    <row r="80" spans="1:12" outlineLevel="4" x14ac:dyDescent="0.2">
      <c r="A80" s="20"/>
      <c r="B80" s="20"/>
      <c r="C80" s="20" t="s">
        <v>31</v>
      </c>
      <c r="D80" s="21">
        <v>0</v>
      </c>
      <c r="E80" s="22" t="s">
        <v>94</v>
      </c>
      <c r="F80" s="23"/>
      <c r="G80" s="36">
        <f>IF((TRIM(L80)="Ja"),ROUND(ROUND((D80*F80),4),2),0)</f>
        <v>0</v>
      </c>
      <c r="H80" s="24"/>
      <c r="I80" s="36">
        <f>ROUND(ROUND((K80*G80),4),2)</f>
        <v>0</v>
      </c>
      <c r="J80" s="36">
        <f>ROUND(ROUND((K80*H80),4),2)</f>
        <v>0</v>
      </c>
      <c r="K80" s="25">
        <v>0.19</v>
      </c>
      <c r="L80" s="26" t="s">
        <v>16</v>
      </c>
    </row>
    <row r="81" spans="1:12" outlineLevel="3" x14ac:dyDescent="0.2">
      <c r="A81" s="17" t="s">
        <v>98</v>
      </c>
      <c r="B81" s="18" t="s">
        <v>99</v>
      </c>
      <c r="C81" s="17"/>
      <c r="D81" s="17"/>
      <c r="E81" s="17"/>
      <c r="F81" s="17"/>
      <c r="G81" s="17"/>
      <c r="H81" s="17"/>
      <c r="I81" s="17"/>
      <c r="J81" s="17"/>
      <c r="K81" s="17"/>
      <c r="L81" s="17"/>
    </row>
    <row r="82" spans="1:12" ht="22.5" outlineLevel="4" x14ac:dyDescent="0.2">
      <c r="A82" s="17"/>
      <c r="B82" s="19" t="s">
        <v>100</v>
      </c>
      <c r="C82" s="17"/>
      <c r="D82" s="17"/>
      <c r="E82" s="17"/>
      <c r="F82" s="17"/>
      <c r="G82" s="17"/>
      <c r="H82" s="17"/>
      <c r="I82" s="17"/>
      <c r="J82" s="17"/>
      <c r="K82" s="17"/>
      <c r="L82" s="17"/>
    </row>
    <row r="83" spans="1:12" outlineLevel="4" x14ac:dyDescent="0.2">
      <c r="A83" s="20"/>
      <c r="B83" s="20"/>
      <c r="C83" s="20" t="s">
        <v>31</v>
      </c>
      <c r="D83" s="21">
        <v>0</v>
      </c>
      <c r="E83" s="22" t="s">
        <v>94</v>
      </c>
      <c r="F83" s="23"/>
      <c r="G83" s="36">
        <f>IF((TRIM(L83)="Ja"),ROUND(ROUND((D83*F83),4),2),0)</f>
        <v>0</v>
      </c>
      <c r="H83" s="24"/>
      <c r="I83" s="36">
        <f>ROUND(ROUND((K83*G83),4),2)</f>
        <v>0</v>
      </c>
      <c r="J83" s="36">
        <f>ROUND(ROUND((K83*H83),4),2)</f>
        <v>0</v>
      </c>
      <c r="K83" s="25">
        <v>0.19</v>
      </c>
      <c r="L83" s="26" t="s">
        <v>16</v>
      </c>
    </row>
    <row r="84" spans="1:12" outlineLevel="3" x14ac:dyDescent="0.2">
      <c r="A84" s="17" t="s">
        <v>101</v>
      </c>
      <c r="B84" s="18" t="s">
        <v>102</v>
      </c>
      <c r="C84" s="17"/>
      <c r="D84" s="17"/>
      <c r="E84" s="17"/>
      <c r="F84" s="17"/>
      <c r="G84" s="17"/>
      <c r="H84" s="17"/>
      <c r="I84" s="17"/>
      <c r="J84" s="17"/>
      <c r="K84" s="17"/>
      <c r="L84" s="17"/>
    </row>
    <row r="85" spans="1:12" outlineLevel="4" x14ac:dyDescent="0.2">
      <c r="A85" s="17"/>
      <c r="B85" s="19" t="s">
        <v>103</v>
      </c>
      <c r="C85" s="17"/>
      <c r="D85" s="17"/>
      <c r="E85" s="17"/>
      <c r="F85" s="17"/>
      <c r="G85" s="17"/>
      <c r="H85" s="17"/>
      <c r="I85" s="17"/>
      <c r="J85" s="17"/>
      <c r="K85" s="17"/>
      <c r="L85" s="17"/>
    </row>
    <row r="86" spans="1:12" outlineLevel="4" x14ac:dyDescent="0.2">
      <c r="A86" s="20"/>
      <c r="B86" s="20"/>
      <c r="C86" s="20" t="s">
        <v>31</v>
      </c>
      <c r="D86" s="21">
        <v>0</v>
      </c>
      <c r="E86" s="22" t="s">
        <v>94</v>
      </c>
      <c r="F86" s="23"/>
      <c r="G86" s="36">
        <f>IF((TRIM(L86)="Ja"),ROUND(ROUND((D86*F86),4),2),0)</f>
        <v>0</v>
      </c>
      <c r="H86" s="24"/>
      <c r="I86" s="36">
        <f>ROUND(ROUND((K86*G86),4),2)</f>
        <v>0</v>
      </c>
      <c r="J86" s="36">
        <f>ROUND(ROUND((K86*H86),4),2)</f>
        <v>0</v>
      </c>
      <c r="K86" s="25">
        <v>0.19</v>
      </c>
      <c r="L86" s="26" t="s">
        <v>16</v>
      </c>
    </row>
    <row r="87" spans="1:12" outlineLevel="3" x14ac:dyDescent="0.2">
      <c r="A87" s="17" t="s">
        <v>104</v>
      </c>
      <c r="B87" s="18" t="s">
        <v>105</v>
      </c>
      <c r="C87" s="17"/>
      <c r="D87" s="17"/>
      <c r="E87" s="17"/>
      <c r="F87" s="17"/>
      <c r="G87" s="17"/>
      <c r="H87" s="17"/>
      <c r="I87" s="17"/>
      <c r="J87" s="17"/>
      <c r="K87" s="17"/>
      <c r="L87" s="17"/>
    </row>
    <row r="88" spans="1:12" outlineLevel="4" x14ac:dyDescent="0.2">
      <c r="A88" s="17"/>
      <c r="B88" s="19" t="s">
        <v>106</v>
      </c>
      <c r="C88" s="17"/>
      <c r="D88" s="17"/>
      <c r="E88" s="17"/>
      <c r="F88" s="17"/>
      <c r="G88" s="17"/>
      <c r="H88" s="17"/>
      <c r="I88" s="17"/>
      <c r="J88" s="17"/>
      <c r="K88" s="17"/>
      <c r="L88" s="17"/>
    </row>
    <row r="89" spans="1:12" outlineLevel="4" x14ac:dyDescent="0.2">
      <c r="A89" s="20"/>
      <c r="B89" s="20"/>
      <c r="C89" s="20" t="s">
        <v>31</v>
      </c>
      <c r="D89" s="21">
        <v>0</v>
      </c>
      <c r="E89" s="22" t="s">
        <v>78</v>
      </c>
      <c r="F89" s="23"/>
      <c r="G89" s="36">
        <f>IF((TRIM(L89)="Ja"),ROUND(ROUND((D89*F89),4),2),0)</f>
        <v>0</v>
      </c>
      <c r="H89" s="24"/>
      <c r="I89" s="36">
        <f>ROUND(ROUND((K89*G89),4),2)</f>
        <v>0</v>
      </c>
      <c r="J89" s="36">
        <f>ROUND(ROUND((K89*H89),4),2)</f>
        <v>0</v>
      </c>
      <c r="K89" s="25">
        <v>0.19</v>
      </c>
      <c r="L89" s="26" t="s">
        <v>16</v>
      </c>
    </row>
    <row r="90" spans="1:12" outlineLevel="3" x14ac:dyDescent="0.2">
      <c r="A90" s="17" t="s">
        <v>107</v>
      </c>
      <c r="B90" s="18" t="s">
        <v>108</v>
      </c>
      <c r="C90" s="17"/>
      <c r="D90" s="17"/>
      <c r="E90" s="17"/>
      <c r="F90" s="17"/>
      <c r="G90" s="17"/>
      <c r="H90" s="17"/>
      <c r="I90" s="17"/>
      <c r="J90" s="17"/>
      <c r="K90" s="17"/>
      <c r="L90" s="17"/>
    </row>
    <row r="91" spans="1:12" outlineLevel="4" x14ac:dyDescent="0.2">
      <c r="A91" s="17"/>
      <c r="B91" s="19" t="s">
        <v>109</v>
      </c>
      <c r="C91" s="17"/>
      <c r="D91" s="17"/>
      <c r="E91" s="17"/>
      <c r="F91" s="17"/>
      <c r="G91" s="17"/>
      <c r="H91" s="17"/>
      <c r="I91" s="17"/>
      <c r="J91" s="17"/>
      <c r="K91" s="17"/>
      <c r="L91" s="17"/>
    </row>
    <row r="92" spans="1:12" outlineLevel="4" x14ac:dyDescent="0.2">
      <c r="A92" s="20"/>
      <c r="B92" s="20"/>
      <c r="C92" s="20" t="s">
        <v>31</v>
      </c>
      <c r="D92" s="21">
        <v>0</v>
      </c>
      <c r="E92" s="22" t="s">
        <v>94</v>
      </c>
      <c r="F92" s="23"/>
      <c r="G92" s="36">
        <f>IF((TRIM(L92)="Ja"),ROUND(ROUND((D92*F92),4),2),0)</f>
        <v>0</v>
      </c>
      <c r="H92" s="24"/>
      <c r="I92" s="36">
        <f>ROUND(ROUND((K92*G92),4),2)</f>
        <v>0</v>
      </c>
      <c r="J92" s="36">
        <f>ROUND(ROUND((K92*H92),4),2)</f>
        <v>0</v>
      </c>
      <c r="K92" s="25">
        <v>0.19</v>
      </c>
      <c r="L92" s="26" t="s">
        <v>16</v>
      </c>
    </row>
    <row r="93" spans="1:12" outlineLevel="2" x14ac:dyDescent="0.2">
      <c r="A93" s="27" t="s">
        <v>110</v>
      </c>
      <c r="B93" s="28" t="s">
        <v>111</v>
      </c>
      <c r="C93" s="27" t="s">
        <v>25</v>
      </c>
      <c r="D93" s="29"/>
      <c r="E93" s="30"/>
      <c r="F93" s="31"/>
      <c r="G93" s="32">
        <f>IF((TRIM(L93)="Ja"),SUM(G96,G99,G102,G105,G108,G111,G114),0)</f>
        <v>0</v>
      </c>
      <c r="H93" s="33"/>
      <c r="I93" s="32">
        <f>ROUND(ROUND((K93*G93),4),2)</f>
        <v>0</v>
      </c>
      <c r="J93" s="32">
        <f>ROUND(ROUND((K93*H93),4),2)</f>
        <v>0</v>
      </c>
      <c r="K93" s="34">
        <v>0.19</v>
      </c>
      <c r="L93" s="35" t="s">
        <v>16</v>
      </c>
    </row>
    <row r="94" spans="1:12" outlineLevel="3" x14ac:dyDescent="0.2">
      <c r="A94" s="17"/>
      <c r="B94" s="18" t="s">
        <v>112</v>
      </c>
      <c r="C94" s="17"/>
      <c r="D94" s="17"/>
      <c r="E94" s="17"/>
      <c r="F94" s="17"/>
      <c r="G94" s="17"/>
      <c r="H94" s="17"/>
      <c r="I94" s="17"/>
      <c r="J94" s="17"/>
      <c r="K94" s="17"/>
      <c r="L94" s="17"/>
    </row>
    <row r="95" spans="1:12" ht="270" outlineLevel="4" x14ac:dyDescent="0.2">
      <c r="A95" s="17"/>
      <c r="B95" s="19" t="s">
        <v>113</v>
      </c>
      <c r="C95" s="17"/>
      <c r="D95" s="17"/>
      <c r="E95" s="17"/>
      <c r="F95" s="17"/>
      <c r="G95" s="17"/>
      <c r="H95" s="17"/>
      <c r="I95" s="17"/>
      <c r="J95" s="17"/>
      <c r="K95" s="17"/>
      <c r="L95" s="17"/>
    </row>
    <row r="96" spans="1:12" outlineLevel="4" x14ac:dyDescent="0.2">
      <c r="A96" s="20"/>
      <c r="B96" s="20"/>
      <c r="C96" s="20" t="s">
        <v>19</v>
      </c>
      <c r="D96" s="21"/>
      <c r="E96" s="22"/>
      <c r="F96" s="23"/>
      <c r="G96" s="24"/>
      <c r="H96" s="24"/>
      <c r="I96" s="36">
        <f>ROUND(ROUND((K96*G96),4),2)</f>
        <v>0</v>
      </c>
      <c r="J96" s="36">
        <f>ROUND(ROUND((K96*H96),4),2)</f>
        <v>0</v>
      </c>
      <c r="K96" s="25">
        <v>0.19</v>
      </c>
      <c r="L96" s="26" t="s">
        <v>20</v>
      </c>
    </row>
    <row r="97" spans="1:12" outlineLevel="3" x14ac:dyDescent="0.2">
      <c r="A97" s="17" t="s">
        <v>114</v>
      </c>
      <c r="B97" s="18" t="s">
        <v>76</v>
      </c>
      <c r="C97" s="17"/>
      <c r="D97" s="17"/>
      <c r="E97" s="17"/>
      <c r="F97" s="17"/>
      <c r="G97" s="17"/>
      <c r="H97" s="17"/>
      <c r="I97" s="17"/>
      <c r="J97" s="17"/>
      <c r="K97" s="17"/>
      <c r="L97" s="17"/>
    </row>
    <row r="98" spans="1:12" ht="22.5" outlineLevel="4" x14ac:dyDescent="0.2">
      <c r="A98" s="17"/>
      <c r="B98" s="19" t="s">
        <v>115</v>
      </c>
      <c r="C98" s="17"/>
      <c r="D98" s="17"/>
      <c r="E98" s="17"/>
      <c r="F98" s="17"/>
      <c r="G98" s="17"/>
      <c r="H98" s="17"/>
      <c r="I98" s="17"/>
      <c r="J98" s="17"/>
      <c r="K98" s="17"/>
      <c r="L98" s="17"/>
    </row>
    <row r="99" spans="1:12" outlineLevel="4" x14ac:dyDescent="0.2">
      <c r="A99" s="20"/>
      <c r="B99" s="20"/>
      <c r="C99" s="20" t="s">
        <v>31</v>
      </c>
      <c r="D99" s="21">
        <v>0</v>
      </c>
      <c r="E99" s="22" t="s">
        <v>78</v>
      </c>
      <c r="F99" s="23"/>
      <c r="G99" s="36">
        <f>IF((TRIM(L99)="Ja"),ROUND(ROUND((D99*F99),4),2),0)</f>
        <v>0</v>
      </c>
      <c r="H99" s="24"/>
      <c r="I99" s="36">
        <f>ROUND(ROUND((K99*G99),4),2)</f>
        <v>0</v>
      </c>
      <c r="J99" s="36">
        <f>ROUND(ROUND((K99*H99),4),2)</f>
        <v>0</v>
      </c>
      <c r="K99" s="25">
        <v>0.19</v>
      </c>
      <c r="L99" s="26" t="s">
        <v>16</v>
      </c>
    </row>
    <row r="100" spans="1:12" outlineLevel="3" x14ac:dyDescent="0.2">
      <c r="A100" s="17" t="s">
        <v>116</v>
      </c>
      <c r="B100" s="18" t="s">
        <v>117</v>
      </c>
      <c r="C100" s="17"/>
      <c r="D100" s="17"/>
      <c r="E100" s="17"/>
      <c r="F100" s="17"/>
      <c r="G100" s="17"/>
      <c r="H100" s="17"/>
      <c r="I100" s="17"/>
      <c r="J100" s="17"/>
      <c r="K100" s="17"/>
      <c r="L100" s="17"/>
    </row>
    <row r="101" spans="1:12" ht="22.5" outlineLevel="4" x14ac:dyDescent="0.2">
      <c r="A101" s="17"/>
      <c r="B101" s="19" t="s">
        <v>118</v>
      </c>
      <c r="C101" s="17"/>
      <c r="D101" s="17"/>
      <c r="E101" s="17"/>
      <c r="F101" s="17"/>
      <c r="G101" s="17"/>
      <c r="H101" s="17"/>
      <c r="I101" s="17"/>
      <c r="J101" s="17"/>
      <c r="K101" s="17"/>
      <c r="L101" s="17"/>
    </row>
    <row r="102" spans="1:12" outlineLevel="4" x14ac:dyDescent="0.2">
      <c r="A102" s="20"/>
      <c r="B102" s="20"/>
      <c r="C102" s="20" t="s">
        <v>31</v>
      </c>
      <c r="D102" s="21">
        <v>0</v>
      </c>
      <c r="E102" s="22" t="s">
        <v>78</v>
      </c>
      <c r="F102" s="23"/>
      <c r="G102" s="36">
        <f>IF((TRIM(L102)="Ja"),ROUND(ROUND((D102*F102),4),2),0)</f>
        <v>0</v>
      </c>
      <c r="H102" s="24"/>
      <c r="I102" s="36">
        <f>ROUND(ROUND((K102*G102),4),2)</f>
        <v>0</v>
      </c>
      <c r="J102" s="36">
        <f>ROUND(ROUND((K102*H102),4),2)</f>
        <v>0</v>
      </c>
      <c r="K102" s="25">
        <v>0.19</v>
      </c>
      <c r="L102" s="26" t="s">
        <v>16</v>
      </c>
    </row>
    <row r="103" spans="1:12" outlineLevel="3" x14ac:dyDescent="0.2">
      <c r="A103" s="17" t="s">
        <v>119</v>
      </c>
      <c r="B103" s="18" t="s">
        <v>120</v>
      </c>
      <c r="C103" s="17"/>
      <c r="D103" s="17"/>
      <c r="E103" s="17"/>
      <c r="F103" s="17"/>
      <c r="G103" s="17"/>
      <c r="H103" s="17"/>
      <c r="I103" s="17"/>
      <c r="J103" s="17"/>
      <c r="K103" s="17"/>
      <c r="L103" s="17"/>
    </row>
    <row r="104" spans="1:12" ht="22.5" outlineLevel="4" x14ac:dyDescent="0.2">
      <c r="A104" s="17"/>
      <c r="B104" s="19" t="s">
        <v>121</v>
      </c>
      <c r="C104" s="17"/>
      <c r="D104" s="17"/>
      <c r="E104" s="17"/>
      <c r="F104" s="17"/>
      <c r="G104" s="17"/>
      <c r="H104" s="17"/>
      <c r="I104" s="17"/>
      <c r="J104" s="17"/>
      <c r="K104" s="17"/>
      <c r="L104" s="17"/>
    </row>
    <row r="105" spans="1:12" outlineLevel="4" x14ac:dyDescent="0.2">
      <c r="A105" s="20"/>
      <c r="B105" s="20"/>
      <c r="C105" s="20" t="s">
        <v>31</v>
      </c>
      <c r="D105" s="21">
        <v>0</v>
      </c>
      <c r="E105" s="22" t="s">
        <v>78</v>
      </c>
      <c r="F105" s="23"/>
      <c r="G105" s="36">
        <f>IF((TRIM(L105)="Ja"),ROUND(ROUND((D105*F105),4),2),0)</f>
        <v>0</v>
      </c>
      <c r="H105" s="24"/>
      <c r="I105" s="36">
        <f>ROUND(ROUND((K105*G105),4),2)</f>
        <v>0</v>
      </c>
      <c r="J105" s="36">
        <f>ROUND(ROUND((K105*H105),4),2)</f>
        <v>0</v>
      </c>
      <c r="K105" s="25">
        <v>0.19</v>
      </c>
      <c r="L105" s="26" t="s">
        <v>16</v>
      </c>
    </row>
    <row r="106" spans="1:12" outlineLevel="3" x14ac:dyDescent="0.2">
      <c r="A106" s="17" t="s">
        <v>122</v>
      </c>
      <c r="B106" s="18" t="s">
        <v>123</v>
      </c>
      <c r="C106" s="17"/>
      <c r="D106" s="17"/>
      <c r="E106" s="17"/>
      <c r="F106" s="17"/>
      <c r="G106" s="17"/>
      <c r="H106" s="17"/>
      <c r="I106" s="17"/>
      <c r="J106" s="17"/>
      <c r="K106" s="17"/>
      <c r="L106" s="17"/>
    </row>
    <row r="107" spans="1:12" ht="22.5" outlineLevel="4" x14ac:dyDescent="0.2">
      <c r="A107" s="17"/>
      <c r="B107" s="19" t="s">
        <v>124</v>
      </c>
      <c r="C107" s="17"/>
      <c r="D107" s="17"/>
      <c r="E107" s="17"/>
      <c r="F107" s="17"/>
      <c r="G107" s="17"/>
      <c r="H107" s="17"/>
      <c r="I107" s="17"/>
      <c r="J107" s="17"/>
      <c r="K107" s="17"/>
      <c r="L107" s="17"/>
    </row>
    <row r="108" spans="1:12" outlineLevel="4" x14ac:dyDescent="0.2">
      <c r="A108" s="20"/>
      <c r="B108" s="20"/>
      <c r="C108" s="20" t="s">
        <v>31</v>
      </c>
      <c r="D108" s="21">
        <v>0</v>
      </c>
      <c r="E108" s="22" t="s">
        <v>78</v>
      </c>
      <c r="F108" s="23"/>
      <c r="G108" s="36">
        <f>IF((TRIM(L108)="Ja"),ROUND(ROUND((D108*F108),4),2),0)</f>
        <v>0</v>
      </c>
      <c r="H108" s="24"/>
      <c r="I108" s="36">
        <f>ROUND(ROUND((K108*G108),4),2)</f>
        <v>0</v>
      </c>
      <c r="J108" s="36">
        <f>ROUND(ROUND((K108*H108),4),2)</f>
        <v>0</v>
      </c>
      <c r="K108" s="25">
        <v>0.19</v>
      </c>
      <c r="L108" s="26" t="s">
        <v>16</v>
      </c>
    </row>
    <row r="109" spans="1:12" outlineLevel="3" x14ac:dyDescent="0.2">
      <c r="A109" s="17" t="s">
        <v>125</v>
      </c>
      <c r="B109" s="18" t="s">
        <v>126</v>
      </c>
      <c r="C109" s="17"/>
      <c r="D109" s="17"/>
      <c r="E109" s="17"/>
      <c r="F109" s="17"/>
      <c r="G109" s="17"/>
      <c r="H109" s="17"/>
      <c r="I109" s="17"/>
      <c r="J109" s="17"/>
      <c r="K109" s="17"/>
      <c r="L109" s="17"/>
    </row>
    <row r="110" spans="1:12" outlineLevel="4" x14ac:dyDescent="0.2">
      <c r="A110" s="17"/>
      <c r="B110" s="19" t="s">
        <v>127</v>
      </c>
      <c r="C110" s="17"/>
      <c r="D110" s="17"/>
      <c r="E110" s="17"/>
      <c r="F110" s="17"/>
      <c r="G110" s="17"/>
      <c r="H110" s="17"/>
      <c r="I110" s="17"/>
      <c r="J110" s="17"/>
      <c r="K110" s="17"/>
      <c r="L110" s="17"/>
    </row>
    <row r="111" spans="1:12" outlineLevel="4" x14ac:dyDescent="0.2">
      <c r="A111" s="20"/>
      <c r="B111" s="20"/>
      <c r="C111" s="20" t="s">
        <v>31</v>
      </c>
      <c r="D111" s="21">
        <v>0</v>
      </c>
      <c r="E111" s="22" t="s">
        <v>78</v>
      </c>
      <c r="F111" s="23"/>
      <c r="G111" s="36">
        <f>IF((TRIM(L111)="Ja"),ROUND(ROUND((D111*F111),4),2),0)</f>
        <v>0</v>
      </c>
      <c r="H111" s="24"/>
      <c r="I111" s="36">
        <f>ROUND(ROUND((K111*G111),4),2)</f>
        <v>0</v>
      </c>
      <c r="J111" s="36">
        <f>ROUND(ROUND((K111*H111),4),2)</f>
        <v>0</v>
      </c>
      <c r="K111" s="25">
        <v>0.19</v>
      </c>
      <c r="L111" s="26" t="s">
        <v>16</v>
      </c>
    </row>
    <row r="112" spans="1:12" outlineLevel="3" x14ac:dyDescent="0.2">
      <c r="A112" s="17" t="s">
        <v>128</v>
      </c>
      <c r="B112" s="18" t="s">
        <v>129</v>
      </c>
      <c r="C112" s="17"/>
      <c r="D112" s="17"/>
      <c r="E112" s="17"/>
      <c r="F112" s="17"/>
      <c r="G112" s="17"/>
      <c r="H112" s="17"/>
      <c r="I112" s="17"/>
      <c r="J112" s="17"/>
      <c r="K112" s="17"/>
      <c r="L112" s="17"/>
    </row>
    <row r="113" spans="1:12" ht="22.5" outlineLevel="4" x14ac:dyDescent="0.2">
      <c r="A113" s="17"/>
      <c r="B113" s="19" t="s">
        <v>130</v>
      </c>
      <c r="C113" s="17"/>
      <c r="D113" s="17"/>
      <c r="E113" s="17"/>
      <c r="F113" s="17"/>
      <c r="G113" s="17"/>
      <c r="H113" s="17"/>
      <c r="I113" s="17"/>
      <c r="J113" s="17"/>
      <c r="K113" s="17"/>
      <c r="L113" s="17"/>
    </row>
    <row r="114" spans="1:12" outlineLevel="4" x14ac:dyDescent="0.2">
      <c r="A114" s="20"/>
      <c r="B114" s="20"/>
      <c r="C114" s="20" t="s">
        <v>31</v>
      </c>
      <c r="D114" s="21">
        <v>0</v>
      </c>
      <c r="E114" s="22" t="s">
        <v>78</v>
      </c>
      <c r="F114" s="23"/>
      <c r="G114" s="36">
        <f>IF((TRIM(L114)="Ja"),ROUND(ROUND((D114*F114),4),2),0)</f>
        <v>0</v>
      </c>
      <c r="H114" s="24"/>
      <c r="I114" s="36">
        <f>ROUND(ROUND((K114*G114),4),2)</f>
        <v>0</v>
      </c>
      <c r="J114" s="36">
        <f>ROUND(ROUND((K114*H114),4),2)</f>
        <v>0</v>
      </c>
      <c r="K114" s="25">
        <v>0.19</v>
      </c>
      <c r="L114" s="26" t="s">
        <v>16</v>
      </c>
    </row>
    <row r="115" spans="1:12" outlineLevel="2" x14ac:dyDescent="0.2">
      <c r="A115" s="27" t="s">
        <v>131</v>
      </c>
      <c r="B115" s="28" t="s">
        <v>132</v>
      </c>
      <c r="C115" s="27" t="s">
        <v>25</v>
      </c>
      <c r="D115" s="29"/>
      <c r="E115" s="30"/>
      <c r="F115" s="31"/>
      <c r="G115" s="32">
        <f>IF((TRIM(L115)="Ja"),SUM(G118,G121,G124,G127,G130,G133,G136,G139,G142,G145,G148),0)</f>
        <v>0</v>
      </c>
      <c r="H115" s="33"/>
      <c r="I115" s="32">
        <f>ROUND(ROUND((K115*G115),4),2)</f>
        <v>0</v>
      </c>
      <c r="J115" s="32">
        <f>ROUND(ROUND((K115*H115),4),2)</f>
        <v>0</v>
      </c>
      <c r="K115" s="34">
        <v>0.19</v>
      </c>
      <c r="L115" s="35" t="s">
        <v>16</v>
      </c>
    </row>
    <row r="116" spans="1:12" outlineLevel="3" x14ac:dyDescent="0.2">
      <c r="A116" s="17"/>
      <c r="B116" s="18" t="s">
        <v>133</v>
      </c>
      <c r="C116" s="17"/>
      <c r="D116" s="17"/>
      <c r="E116" s="17"/>
      <c r="F116" s="17"/>
      <c r="G116" s="17"/>
      <c r="H116" s="17"/>
      <c r="I116" s="17"/>
      <c r="J116" s="17"/>
      <c r="K116" s="17"/>
      <c r="L116" s="17"/>
    </row>
    <row r="117" spans="1:12" outlineLevel="4" x14ac:dyDescent="0.2">
      <c r="A117" s="17"/>
      <c r="B117" s="19" t="s">
        <v>132</v>
      </c>
      <c r="C117" s="17"/>
      <c r="D117" s="17"/>
      <c r="E117" s="17"/>
      <c r="F117" s="17"/>
      <c r="G117" s="17"/>
      <c r="H117" s="17"/>
      <c r="I117" s="17"/>
      <c r="J117" s="17"/>
      <c r="K117" s="17"/>
      <c r="L117" s="17"/>
    </row>
    <row r="118" spans="1:12" outlineLevel="4" x14ac:dyDescent="0.2">
      <c r="A118" s="20"/>
      <c r="B118" s="20"/>
      <c r="C118" s="20" t="s">
        <v>19</v>
      </c>
      <c r="D118" s="21"/>
      <c r="E118" s="22"/>
      <c r="F118" s="23"/>
      <c r="G118" s="24"/>
      <c r="H118" s="24"/>
      <c r="I118" s="36">
        <f>ROUND(ROUND((K118*G118),4),2)</f>
        <v>0</v>
      </c>
      <c r="J118" s="36">
        <f>ROUND(ROUND((K118*H118),4),2)</f>
        <v>0</v>
      </c>
      <c r="K118" s="25">
        <v>0.19</v>
      </c>
      <c r="L118" s="26" t="s">
        <v>20</v>
      </c>
    </row>
    <row r="119" spans="1:12" outlineLevel="3" x14ac:dyDescent="0.2">
      <c r="A119" s="17"/>
      <c r="B119" s="18" t="s">
        <v>133</v>
      </c>
      <c r="C119" s="17"/>
      <c r="D119" s="17"/>
      <c r="E119" s="17"/>
      <c r="F119" s="17"/>
      <c r="G119" s="17"/>
      <c r="H119" s="17"/>
      <c r="I119" s="17"/>
      <c r="J119" s="17"/>
      <c r="K119" s="17"/>
      <c r="L119" s="17"/>
    </row>
    <row r="120" spans="1:12" ht="123.75" outlineLevel="4" x14ac:dyDescent="0.2">
      <c r="A120" s="17"/>
      <c r="B120" s="19" t="s">
        <v>134</v>
      </c>
      <c r="C120" s="17"/>
      <c r="D120" s="17"/>
      <c r="E120" s="17"/>
      <c r="F120" s="17"/>
      <c r="G120" s="17"/>
      <c r="H120" s="17"/>
      <c r="I120" s="17"/>
      <c r="J120" s="17"/>
      <c r="K120" s="17"/>
      <c r="L120" s="17"/>
    </row>
    <row r="121" spans="1:12" outlineLevel="4" x14ac:dyDescent="0.2">
      <c r="A121" s="20"/>
      <c r="B121" s="20"/>
      <c r="C121" s="20" t="s">
        <v>19</v>
      </c>
      <c r="D121" s="21"/>
      <c r="E121" s="22"/>
      <c r="F121" s="23"/>
      <c r="G121" s="24"/>
      <c r="H121" s="24"/>
      <c r="I121" s="36">
        <f>ROUND(ROUND((K121*G121),4),2)</f>
        <v>0</v>
      </c>
      <c r="J121" s="36">
        <f>ROUND(ROUND((K121*H121),4),2)</f>
        <v>0</v>
      </c>
      <c r="K121" s="25">
        <v>0.19</v>
      </c>
      <c r="L121" s="26" t="s">
        <v>20</v>
      </c>
    </row>
    <row r="122" spans="1:12" outlineLevel="3" x14ac:dyDescent="0.2">
      <c r="A122" s="17" t="s">
        <v>135</v>
      </c>
      <c r="B122" s="18" t="s">
        <v>136</v>
      </c>
      <c r="C122" s="17"/>
      <c r="D122" s="17"/>
      <c r="E122" s="17"/>
      <c r="F122" s="17"/>
      <c r="G122" s="17"/>
      <c r="H122" s="17"/>
      <c r="I122" s="17"/>
      <c r="J122" s="17"/>
      <c r="K122" s="17"/>
      <c r="L122" s="17"/>
    </row>
    <row r="123" spans="1:12" outlineLevel="4" x14ac:dyDescent="0.2">
      <c r="A123" s="17"/>
      <c r="B123" s="19" t="s">
        <v>137</v>
      </c>
      <c r="C123" s="17"/>
      <c r="D123" s="17"/>
      <c r="E123" s="17"/>
      <c r="F123" s="17"/>
      <c r="G123" s="17"/>
      <c r="H123" s="17"/>
      <c r="I123" s="17"/>
      <c r="J123" s="17"/>
      <c r="K123" s="17"/>
      <c r="L123" s="17"/>
    </row>
    <row r="124" spans="1:12" outlineLevel="4" x14ac:dyDescent="0.2">
      <c r="A124" s="20"/>
      <c r="B124" s="20"/>
      <c r="C124" s="20" t="s">
        <v>31</v>
      </c>
      <c r="D124" s="21">
        <v>0</v>
      </c>
      <c r="E124" s="22" t="s">
        <v>78</v>
      </c>
      <c r="F124" s="23"/>
      <c r="G124" s="36">
        <f>IF((TRIM(L124)="Ja"),ROUND(ROUND((D124*F124),4),2),0)</f>
        <v>0</v>
      </c>
      <c r="H124" s="24"/>
      <c r="I124" s="36">
        <f>ROUND(ROUND((K124*G124),4),2)</f>
        <v>0</v>
      </c>
      <c r="J124" s="36">
        <f>ROUND(ROUND((K124*H124),4),2)</f>
        <v>0</v>
      </c>
      <c r="K124" s="25">
        <v>0.19</v>
      </c>
      <c r="L124" s="26" t="s">
        <v>16</v>
      </c>
    </row>
    <row r="125" spans="1:12" outlineLevel="3" x14ac:dyDescent="0.2">
      <c r="A125" s="17" t="s">
        <v>138</v>
      </c>
      <c r="B125" s="18" t="s">
        <v>139</v>
      </c>
      <c r="C125" s="17"/>
      <c r="D125" s="17"/>
      <c r="E125" s="17"/>
      <c r="F125" s="17"/>
      <c r="G125" s="17"/>
      <c r="H125" s="17"/>
      <c r="I125" s="17"/>
      <c r="J125" s="17"/>
      <c r="K125" s="17"/>
      <c r="L125" s="17"/>
    </row>
    <row r="126" spans="1:12" outlineLevel="4" x14ac:dyDescent="0.2">
      <c r="A126" s="17"/>
      <c r="B126" s="19" t="s">
        <v>140</v>
      </c>
      <c r="C126" s="17"/>
      <c r="D126" s="17"/>
      <c r="E126" s="17"/>
      <c r="F126" s="17"/>
      <c r="G126" s="17"/>
      <c r="H126" s="17"/>
      <c r="I126" s="17"/>
      <c r="J126" s="17"/>
      <c r="K126" s="17"/>
      <c r="L126" s="17"/>
    </row>
    <row r="127" spans="1:12" outlineLevel="4" x14ac:dyDescent="0.2">
      <c r="A127" s="20"/>
      <c r="B127" s="20"/>
      <c r="C127" s="20" t="s">
        <v>31</v>
      </c>
      <c r="D127" s="21">
        <v>0</v>
      </c>
      <c r="E127" s="22" t="s">
        <v>78</v>
      </c>
      <c r="F127" s="23"/>
      <c r="G127" s="36">
        <f>IF((TRIM(L127)="Ja"),ROUND(ROUND((D127*F127),4),2),0)</f>
        <v>0</v>
      </c>
      <c r="H127" s="24"/>
      <c r="I127" s="36">
        <f>ROUND(ROUND((K127*G127),4),2)</f>
        <v>0</v>
      </c>
      <c r="J127" s="36">
        <f>ROUND(ROUND((K127*H127),4),2)</f>
        <v>0</v>
      </c>
      <c r="K127" s="25">
        <v>0.19</v>
      </c>
      <c r="L127" s="26" t="s">
        <v>16</v>
      </c>
    </row>
    <row r="128" spans="1:12" outlineLevel="3" x14ac:dyDescent="0.2">
      <c r="A128" s="17" t="s">
        <v>141</v>
      </c>
      <c r="B128" s="18" t="s">
        <v>142</v>
      </c>
      <c r="C128" s="17"/>
      <c r="D128" s="17"/>
      <c r="E128" s="17"/>
      <c r="F128" s="17"/>
      <c r="G128" s="17"/>
      <c r="H128" s="17"/>
      <c r="I128" s="17"/>
      <c r="J128" s="17"/>
      <c r="K128" s="17"/>
      <c r="L128" s="17"/>
    </row>
    <row r="129" spans="1:12" outlineLevel="4" x14ac:dyDescent="0.2">
      <c r="A129" s="17"/>
      <c r="B129" s="19" t="s">
        <v>143</v>
      </c>
      <c r="C129" s="17"/>
      <c r="D129" s="17"/>
      <c r="E129" s="17"/>
      <c r="F129" s="17"/>
      <c r="G129" s="17"/>
      <c r="H129" s="17"/>
      <c r="I129" s="17"/>
      <c r="J129" s="17"/>
      <c r="K129" s="17"/>
      <c r="L129" s="17"/>
    </row>
    <row r="130" spans="1:12" outlineLevel="4" x14ac:dyDescent="0.2">
      <c r="A130" s="20"/>
      <c r="B130" s="20"/>
      <c r="C130" s="20" t="s">
        <v>31</v>
      </c>
      <c r="D130" s="21">
        <v>0</v>
      </c>
      <c r="E130" s="22" t="s">
        <v>94</v>
      </c>
      <c r="F130" s="23"/>
      <c r="G130" s="36">
        <f>IF((TRIM(L130)="Ja"),ROUND(ROUND((D130*F130),4),2),0)</f>
        <v>0</v>
      </c>
      <c r="H130" s="24"/>
      <c r="I130" s="36">
        <f>ROUND(ROUND((K130*G130),4),2)</f>
        <v>0</v>
      </c>
      <c r="J130" s="36">
        <f>ROUND(ROUND((K130*H130),4),2)</f>
        <v>0</v>
      </c>
      <c r="K130" s="25">
        <v>0.19</v>
      </c>
      <c r="L130" s="26" t="s">
        <v>16</v>
      </c>
    </row>
    <row r="131" spans="1:12" outlineLevel="3" x14ac:dyDescent="0.2">
      <c r="A131" s="17" t="s">
        <v>144</v>
      </c>
      <c r="B131" s="18" t="s">
        <v>145</v>
      </c>
      <c r="C131" s="17"/>
      <c r="D131" s="17"/>
      <c r="E131" s="17"/>
      <c r="F131" s="17"/>
      <c r="G131" s="17"/>
      <c r="H131" s="17"/>
      <c r="I131" s="17"/>
      <c r="J131" s="17"/>
      <c r="K131" s="17"/>
      <c r="L131" s="17"/>
    </row>
    <row r="132" spans="1:12" outlineLevel="4" x14ac:dyDescent="0.2">
      <c r="A132" s="17"/>
      <c r="B132" s="19" t="s">
        <v>146</v>
      </c>
      <c r="C132" s="17"/>
      <c r="D132" s="17"/>
      <c r="E132" s="17"/>
      <c r="F132" s="17"/>
      <c r="G132" s="17"/>
      <c r="H132" s="17"/>
      <c r="I132" s="17"/>
      <c r="J132" s="17"/>
      <c r="K132" s="17"/>
      <c r="L132" s="17"/>
    </row>
    <row r="133" spans="1:12" outlineLevel="4" x14ac:dyDescent="0.2">
      <c r="A133" s="20"/>
      <c r="B133" s="20"/>
      <c r="C133" s="20" t="s">
        <v>31</v>
      </c>
      <c r="D133" s="21">
        <v>0</v>
      </c>
      <c r="E133" s="22" t="s">
        <v>94</v>
      </c>
      <c r="F133" s="23"/>
      <c r="G133" s="36">
        <f>IF((TRIM(L133)="Ja"),ROUND(ROUND((D133*F133),4),2),0)</f>
        <v>0</v>
      </c>
      <c r="H133" s="24"/>
      <c r="I133" s="36">
        <f>ROUND(ROUND((K133*G133),4),2)</f>
        <v>0</v>
      </c>
      <c r="J133" s="36">
        <f>ROUND(ROUND((K133*H133),4),2)</f>
        <v>0</v>
      </c>
      <c r="K133" s="25">
        <v>0.19</v>
      </c>
      <c r="L133" s="26" t="s">
        <v>16</v>
      </c>
    </row>
    <row r="134" spans="1:12" outlineLevel="3" x14ac:dyDescent="0.2">
      <c r="A134" s="17" t="s">
        <v>147</v>
      </c>
      <c r="B134" s="18" t="s">
        <v>148</v>
      </c>
      <c r="C134" s="17"/>
      <c r="D134" s="17"/>
      <c r="E134" s="17"/>
      <c r="F134" s="17"/>
      <c r="G134" s="17"/>
      <c r="H134" s="17"/>
      <c r="I134" s="17"/>
      <c r="J134" s="17"/>
      <c r="K134" s="17"/>
      <c r="L134" s="17"/>
    </row>
    <row r="135" spans="1:12" outlineLevel="4" x14ac:dyDescent="0.2">
      <c r="A135" s="17"/>
      <c r="B135" s="19" t="s">
        <v>149</v>
      </c>
      <c r="C135" s="17"/>
      <c r="D135" s="17"/>
      <c r="E135" s="17"/>
      <c r="F135" s="17"/>
      <c r="G135" s="17"/>
      <c r="H135" s="17"/>
      <c r="I135" s="17"/>
      <c r="J135" s="17"/>
      <c r="K135" s="17"/>
      <c r="L135" s="17"/>
    </row>
    <row r="136" spans="1:12" outlineLevel="4" x14ac:dyDescent="0.2">
      <c r="A136" s="20"/>
      <c r="B136" s="20"/>
      <c r="C136" s="20" t="s">
        <v>31</v>
      </c>
      <c r="D136" s="21">
        <v>0</v>
      </c>
      <c r="E136" s="22" t="s">
        <v>94</v>
      </c>
      <c r="F136" s="23"/>
      <c r="G136" s="36">
        <f>IF((TRIM(L136)="Ja"),ROUND(ROUND((D136*F136),4),2),0)</f>
        <v>0</v>
      </c>
      <c r="H136" s="24"/>
      <c r="I136" s="36">
        <f>ROUND(ROUND((K136*G136),4),2)</f>
        <v>0</v>
      </c>
      <c r="J136" s="36">
        <f>ROUND(ROUND((K136*H136),4),2)</f>
        <v>0</v>
      </c>
      <c r="K136" s="25">
        <v>0.19</v>
      </c>
      <c r="L136" s="26" t="s">
        <v>16</v>
      </c>
    </row>
    <row r="137" spans="1:12" outlineLevel="3" x14ac:dyDescent="0.2">
      <c r="A137" s="17" t="s">
        <v>150</v>
      </c>
      <c r="B137" s="18" t="s">
        <v>151</v>
      </c>
      <c r="C137" s="17"/>
      <c r="D137" s="17"/>
      <c r="E137" s="17"/>
      <c r="F137" s="17"/>
      <c r="G137" s="17"/>
      <c r="H137" s="17"/>
      <c r="I137" s="17"/>
      <c r="J137" s="17"/>
      <c r="K137" s="17"/>
      <c r="L137" s="17"/>
    </row>
    <row r="138" spans="1:12" outlineLevel="4" x14ac:dyDescent="0.2">
      <c r="A138" s="17"/>
      <c r="B138" s="19" t="s">
        <v>152</v>
      </c>
      <c r="C138" s="17"/>
      <c r="D138" s="17"/>
      <c r="E138" s="17"/>
      <c r="F138" s="17"/>
      <c r="G138" s="17"/>
      <c r="H138" s="17"/>
      <c r="I138" s="17"/>
      <c r="J138" s="17"/>
      <c r="K138" s="17"/>
      <c r="L138" s="17"/>
    </row>
    <row r="139" spans="1:12" outlineLevel="4" x14ac:dyDescent="0.2">
      <c r="A139" s="20"/>
      <c r="B139" s="20"/>
      <c r="C139" s="20" t="s">
        <v>31</v>
      </c>
      <c r="D139" s="21">
        <v>0</v>
      </c>
      <c r="E139" s="22" t="s">
        <v>94</v>
      </c>
      <c r="F139" s="23"/>
      <c r="G139" s="36">
        <f>IF((TRIM(L139)="Ja"),ROUND(ROUND((D139*F139),4),2),0)</f>
        <v>0</v>
      </c>
      <c r="H139" s="24"/>
      <c r="I139" s="36">
        <f>ROUND(ROUND((K139*G139),4),2)</f>
        <v>0</v>
      </c>
      <c r="J139" s="36">
        <f>ROUND(ROUND((K139*H139),4),2)</f>
        <v>0</v>
      </c>
      <c r="K139" s="25">
        <v>0.19</v>
      </c>
      <c r="L139" s="26" t="s">
        <v>16</v>
      </c>
    </row>
    <row r="140" spans="1:12" outlineLevel="3" x14ac:dyDescent="0.2">
      <c r="A140" s="17" t="s">
        <v>153</v>
      </c>
      <c r="B140" s="18" t="s">
        <v>154</v>
      </c>
      <c r="C140" s="17"/>
      <c r="D140" s="17"/>
      <c r="E140" s="17"/>
      <c r="F140" s="17"/>
      <c r="G140" s="17"/>
      <c r="H140" s="17"/>
      <c r="I140" s="17"/>
      <c r="J140" s="17"/>
      <c r="K140" s="17"/>
      <c r="L140" s="17"/>
    </row>
    <row r="141" spans="1:12" outlineLevel="4" x14ac:dyDescent="0.2">
      <c r="A141" s="17"/>
      <c r="B141" s="19" t="s">
        <v>155</v>
      </c>
      <c r="C141" s="17"/>
      <c r="D141" s="17"/>
      <c r="E141" s="17"/>
      <c r="F141" s="17"/>
      <c r="G141" s="17"/>
      <c r="H141" s="17"/>
      <c r="I141" s="17"/>
      <c r="J141" s="17"/>
      <c r="K141" s="17"/>
      <c r="L141" s="17"/>
    </row>
    <row r="142" spans="1:12" outlineLevel="4" x14ac:dyDescent="0.2">
      <c r="A142" s="20"/>
      <c r="B142" s="20"/>
      <c r="C142" s="20" t="s">
        <v>31</v>
      </c>
      <c r="D142" s="21">
        <v>0</v>
      </c>
      <c r="E142" s="22" t="s">
        <v>78</v>
      </c>
      <c r="F142" s="23"/>
      <c r="G142" s="36">
        <f>IF((TRIM(L142)="Ja"),ROUND(ROUND((D142*F142),4),2),0)</f>
        <v>0</v>
      </c>
      <c r="H142" s="24"/>
      <c r="I142" s="36">
        <f>ROUND(ROUND((K142*G142),4),2)</f>
        <v>0</v>
      </c>
      <c r="J142" s="36">
        <f>ROUND(ROUND((K142*H142),4),2)</f>
        <v>0</v>
      </c>
      <c r="K142" s="25">
        <v>0.19</v>
      </c>
      <c r="L142" s="26" t="s">
        <v>16</v>
      </c>
    </row>
    <row r="143" spans="1:12" outlineLevel="3" x14ac:dyDescent="0.2">
      <c r="A143" s="17" t="s">
        <v>156</v>
      </c>
      <c r="B143" s="18" t="s">
        <v>157</v>
      </c>
      <c r="C143" s="17"/>
      <c r="D143" s="17"/>
      <c r="E143" s="17"/>
      <c r="F143" s="17"/>
      <c r="G143" s="17"/>
      <c r="H143" s="17"/>
      <c r="I143" s="17"/>
      <c r="J143" s="17"/>
      <c r="K143" s="17"/>
      <c r="L143" s="17"/>
    </row>
    <row r="144" spans="1:12" outlineLevel="4" x14ac:dyDescent="0.2">
      <c r="A144" s="17"/>
      <c r="B144" s="19" t="s">
        <v>158</v>
      </c>
      <c r="C144" s="17"/>
      <c r="D144" s="17"/>
      <c r="E144" s="17"/>
      <c r="F144" s="17"/>
      <c r="G144" s="17"/>
      <c r="H144" s="17"/>
      <c r="I144" s="17"/>
      <c r="J144" s="17"/>
      <c r="K144" s="17"/>
      <c r="L144" s="17"/>
    </row>
    <row r="145" spans="1:12" outlineLevel="4" x14ac:dyDescent="0.2">
      <c r="A145" s="20"/>
      <c r="B145" s="20"/>
      <c r="C145" s="20" t="s">
        <v>31</v>
      </c>
      <c r="D145" s="21">
        <v>0</v>
      </c>
      <c r="E145" s="22" t="s">
        <v>78</v>
      </c>
      <c r="F145" s="23"/>
      <c r="G145" s="36">
        <f>IF((TRIM(L145)="Ja"),ROUND(ROUND((D145*F145),4),2),0)</f>
        <v>0</v>
      </c>
      <c r="H145" s="24"/>
      <c r="I145" s="36">
        <f>ROUND(ROUND((K145*G145),4),2)</f>
        <v>0</v>
      </c>
      <c r="J145" s="36">
        <f>ROUND(ROUND((K145*H145),4),2)</f>
        <v>0</v>
      </c>
      <c r="K145" s="25">
        <v>0.19</v>
      </c>
      <c r="L145" s="26" t="s">
        <v>16</v>
      </c>
    </row>
    <row r="146" spans="1:12" outlineLevel="3" x14ac:dyDescent="0.2">
      <c r="A146" s="17" t="s">
        <v>159</v>
      </c>
      <c r="B146" s="18" t="s">
        <v>160</v>
      </c>
      <c r="C146" s="17"/>
      <c r="D146" s="17"/>
      <c r="E146" s="17"/>
      <c r="F146" s="17"/>
      <c r="G146" s="17"/>
      <c r="H146" s="17"/>
      <c r="I146" s="17"/>
      <c r="J146" s="17"/>
      <c r="K146" s="17"/>
      <c r="L146" s="17"/>
    </row>
    <row r="147" spans="1:12" ht="22.5" outlineLevel="4" x14ac:dyDescent="0.2">
      <c r="A147" s="17"/>
      <c r="B147" s="19" t="s">
        <v>161</v>
      </c>
      <c r="C147" s="17"/>
      <c r="D147" s="17"/>
      <c r="E147" s="17"/>
      <c r="F147" s="17"/>
      <c r="G147" s="17"/>
      <c r="H147" s="17"/>
      <c r="I147" s="17"/>
      <c r="J147" s="17"/>
      <c r="K147" s="17"/>
      <c r="L147" s="17"/>
    </row>
    <row r="148" spans="1:12" outlineLevel="4" x14ac:dyDescent="0.2">
      <c r="A148" s="20"/>
      <c r="B148" s="20"/>
      <c r="C148" s="20" t="s">
        <v>31</v>
      </c>
      <c r="D148" s="21">
        <v>0</v>
      </c>
      <c r="E148" s="22" t="s">
        <v>78</v>
      </c>
      <c r="F148" s="23"/>
      <c r="G148" s="36">
        <f>IF((TRIM(L148)="Ja"),ROUND(ROUND((D148*F148),4),2),0)</f>
        <v>0</v>
      </c>
      <c r="H148" s="24"/>
      <c r="I148" s="36">
        <f>ROUND(ROUND((K148*G148),4),2)</f>
        <v>0</v>
      </c>
      <c r="J148" s="36">
        <f>ROUND(ROUND((K148*H148),4),2)</f>
        <v>0</v>
      </c>
      <c r="K148" s="25">
        <v>0.19</v>
      </c>
      <c r="L148" s="26" t="s">
        <v>16</v>
      </c>
    </row>
    <row r="149" spans="1:12" outlineLevel="2" x14ac:dyDescent="0.2">
      <c r="A149" s="27" t="s">
        <v>162</v>
      </c>
      <c r="B149" s="28" t="s">
        <v>163</v>
      </c>
      <c r="C149" s="27" t="s">
        <v>25</v>
      </c>
      <c r="D149" s="29"/>
      <c r="E149" s="30"/>
      <c r="F149" s="31"/>
      <c r="G149" s="32">
        <f>IF((TRIM(L149)="Ja"),SUM(G152,G155,G158,G161,G164,G167,G170,G173),0)</f>
        <v>0</v>
      </c>
      <c r="H149" s="33"/>
      <c r="I149" s="32">
        <f>ROUND(ROUND((K149*G149),4),2)</f>
        <v>0</v>
      </c>
      <c r="J149" s="32">
        <f>ROUND(ROUND((K149*H149),4),2)</f>
        <v>0</v>
      </c>
      <c r="K149" s="34">
        <v>0.19</v>
      </c>
      <c r="L149" s="35" t="s">
        <v>16</v>
      </c>
    </row>
    <row r="150" spans="1:12" outlineLevel="3" x14ac:dyDescent="0.2">
      <c r="A150" s="17" t="s">
        <v>164</v>
      </c>
      <c r="B150" s="18" t="s">
        <v>163</v>
      </c>
      <c r="C150" s="17"/>
      <c r="D150" s="17"/>
      <c r="E150" s="17"/>
      <c r="F150" s="17"/>
      <c r="G150" s="17"/>
      <c r="H150" s="17"/>
      <c r="I150" s="17"/>
      <c r="J150" s="17"/>
      <c r="K150" s="17"/>
      <c r="L150" s="17"/>
    </row>
    <row r="151" spans="1:12" ht="258.75" outlineLevel="4" x14ac:dyDescent="0.2">
      <c r="A151" s="17"/>
      <c r="B151" s="19" t="s">
        <v>165</v>
      </c>
      <c r="C151" s="17"/>
      <c r="D151" s="17"/>
      <c r="E151" s="17"/>
      <c r="F151" s="17"/>
      <c r="G151" s="17"/>
      <c r="H151" s="17"/>
      <c r="I151" s="17"/>
      <c r="J151" s="17"/>
      <c r="K151" s="17"/>
      <c r="L151" s="17"/>
    </row>
    <row r="152" spans="1:12" outlineLevel="4" x14ac:dyDescent="0.2">
      <c r="A152" s="20"/>
      <c r="B152" s="20"/>
      <c r="C152" s="20" t="s">
        <v>31</v>
      </c>
      <c r="D152" s="21">
        <v>0</v>
      </c>
      <c r="E152" s="22" t="s">
        <v>78</v>
      </c>
      <c r="F152" s="23"/>
      <c r="G152" s="36">
        <f>IF((TRIM(L152)="Ja"),ROUND(ROUND((D152*F152),4),2),0)</f>
        <v>0</v>
      </c>
      <c r="H152" s="24"/>
      <c r="I152" s="36">
        <f>ROUND(ROUND((K152*G152),4),2)</f>
        <v>0</v>
      </c>
      <c r="J152" s="36">
        <f>ROUND(ROUND((K152*H152),4),2)</f>
        <v>0</v>
      </c>
      <c r="K152" s="25">
        <v>0.19</v>
      </c>
      <c r="L152" s="26" t="s">
        <v>16</v>
      </c>
    </row>
    <row r="153" spans="1:12" outlineLevel="3" x14ac:dyDescent="0.2">
      <c r="A153" s="17" t="s">
        <v>166</v>
      </c>
      <c r="B153" s="18" t="s">
        <v>167</v>
      </c>
      <c r="C153" s="17"/>
      <c r="D153" s="17"/>
      <c r="E153" s="17"/>
      <c r="F153" s="17"/>
      <c r="G153" s="17"/>
      <c r="H153" s="17"/>
      <c r="I153" s="17"/>
      <c r="J153" s="17"/>
      <c r="K153" s="17"/>
      <c r="L153" s="17"/>
    </row>
    <row r="154" spans="1:12" ht="101.25" outlineLevel="4" x14ac:dyDescent="0.2">
      <c r="A154" s="17"/>
      <c r="B154" s="19" t="s">
        <v>168</v>
      </c>
      <c r="C154" s="17"/>
      <c r="D154" s="17"/>
      <c r="E154" s="17"/>
      <c r="F154" s="17"/>
      <c r="G154" s="17"/>
      <c r="H154" s="17"/>
      <c r="I154" s="17"/>
      <c r="J154" s="17"/>
      <c r="K154" s="17"/>
      <c r="L154" s="17"/>
    </row>
    <row r="155" spans="1:12" outlineLevel="4" x14ac:dyDescent="0.2">
      <c r="A155" s="20"/>
      <c r="B155" s="20"/>
      <c r="C155" s="20" t="s">
        <v>31</v>
      </c>
      <c r="D155" s="21">
        <v>0</v>
      </c>
      <c r="E155" s="22"/>
      <c r="F155" s="23"/>
      <c r="G155" s="36">
        <f>IF((TRIM(L155)="Ja"),ROUND(ROUND((D155*F155),4),2),0)</f>
        <v>0</v>
      </c>
      <c r="H155" s="24"/>
      <c r="I155" s="36">
        <f>ROUND(ROUND((K155*G155),4),2)</f>
        <v>0</v>
      </c>
      <c r="J155" s="36">
        <f>ROUND(ROUND((K155*H155),4),2)</f>
        <v>0</v>
      </c>
      <c r="K155" s="25">
        <v>0.19</v>
      </c>
      <c r="L155" s="26" t="s">
        <v>16</v>
      </c>
    </row>
    <row r="156" spans="1:12" outlineLevel="3" x14ac:dyDescent="0.2">
      <c r="A156" s="17" t="s">
        <v>169</v>
      </c>
      <c r="B156" s="18" t="s">
        <v>170</v>
      </c>
      <c r="C156" s="17"/>
      <c r="D156" s="17"/>
      <c r="E156" s="17"/>
      <c r="F156" s="17"/>
      <c r="G156" s="17"/>
      <c r="H156" s="17"/>
      <c r="I156" s="17"/>
      <c r="J156" s="17"/>
      <c r="K156" s="17"/>
      <c r="L156" s="17"/>
    </row>
    <row r="157" spans="1:12" ht="22.5" outlineLevel="4" x14ac:dyDescent="0.2">
      <c r="A157" s="17"/>
      <c r="B157" s="19" t="s">
        <v>171</v>
      </c>
      <c r="C157" s="17"/>
      <c r="D157" s="17"/>
      <c r="E157" s="17"/>
      <c r="F157" s="17"/>
      <c r="G157" s="17"/>
      <c r="H157" s="17"/>
      <c r="I157" s="17"/>
      <c r="J157" s="17"/>
      <c r="K157" s="17"/>
      <c r="L157" s="17"/>
    </row>
    <row r="158" spans="1:12" outlineLevel="4" x14ac:dyDescent="0.2">
      <c r="A158" s="20"/>
      <c r="B158" s="20"/>
      <c r="C158" s="20" t="s">
        <v>31</v>
      </c>
      <c r="D158" s="21">
        <v>0</v>
      </c>
      <c r="E158" s="22" t="s">
        <v>78</v>
      </c>
      <c r="F158" s="23"/>
      <c r="G158" s="36">
        <f>IF((TRIM(L158)="Ja"),ROUND(ROUND((D158*F158),4),2),0)</f>
        <v>0</v>
      </c>
      <c r="H158" s="24"/>
      <c r="I158" s="36">
        <f>ROUND(ROUND((K158*G158),4),2)</f>
        <v>0</v>
      </c>
      <c r="J158" s="36">
        <f>ROUND(ROUND((K158*H158),4),2)</f>
        <v>0</v>
      </c>
      <c r="K158" s="25">
        <v>0.19</v>
      </c>
      <c r="L158" s="26" t="s">
        <v>16</v>
      </c>
    </row>
    <row r="159" spans="1:12" outlineLevel="3" x14ac:dyDescent="0.2">
      <c r="A159" s="17" t="s">
        <v>172</v>
      </c>
      <c r="B159" s="18" t="s">
        <v>173</v>
      </c>
      <c r="C159" s="17"/>
      <c r="D159" s="17"/>
      <c r="E159" s="17"/>
      <c r="F159" s="17"/>
      <c r="G159" s="17"/>
      <c r="H159" s="17"/>
      <c r="I159" s="17"/>
      <c r="J159" s="17"/>
      <c r="K159" s="17"/>
      <c r="L159" s="17"/>
    </row>
    <row r="160" spans="1:12" ht="22.5" outlineLevel="4" x14ac:dyDescent="0.2">
      <c r="A160" s="17"/>
      <c r="B160" s="19" t="s">
        <v>174</v>
      </c>
      <c r="C160" s="17"/>
      <c r="D160" s="17"/>
      <c r="E160" s="17"/>
      <c r="F160" s="17"/>
      <c r="G160" s="17"/>
      <c r="H160" s="17"/>
      <c r="I160" s="17"/>
      <c r="J160" s="17"/>
      <c r="K160" s="17"/>
      <c r="L160" s="17"/>
    </row>
    <row r="161" spans="1:12" outlineLevel="4" x14ac:dyDescent="0.2">
      <c r="A161" s="20"/>
      <c r="B161" s="20"/>
      <c r="C161" s="20" t="s">
        <v>31</v>
      </c>
      <c r="D161" s="21">
        <v>0</v>
      </c>
      <c r="E161" s="22" t="s">
        <v>78</v>
      </c>
      <c r="F161" s="23"/>
      <c r="G161" s="36">
        <f>IF((TRIM(L161)="Ja"),ROUND(ROUND((D161*F161),4),2),0)</f>
        <v>0</v>
      </c>
      <c r="H161" s="24"/>
      <c r="I161" s="36">
        <f>ROUND(ROUND((K161*G161),4),2)</f>
        <v>0</v>
      </c>
      <c r="J161" s="36">
        <f>ROUND(ROUND((K161*H161),4),2)</f>
        <v>0</v>
      </c>
      <c r="K161" s="25">
        <v>0.19</v>
      </c>
      <c r="L161" s="26" t="s">
        <v>16</v>
      </c>
    </row>
    <row r="162" spans="1:12" outlineLevel="3" x14ac:dyDescent="0.2">
      <c r="A162" s="17" t="s">
        <v>175</v>
      </c>
      <c r="B162" s="18" t="s">
        <v>176</v>
      </c>
      <c r="C162" s="17"/>
      <c r="D162" s="17"/>
      <c r="E162" s="17"/>
      <c r="F162" s="17"/>
      <c r="G162" s="17"/>
      <c r="H162" s="17"/>
      <c r="I162" s="17"/>
      <c r="J162" s="17"/>
      <c r="K162" s="17"/>
      <c r="L162" s="17"/>
    </row>
    <row r="163" spans="1:12" ht="22.5" outlineLevel="4" x14ac:dyDescent="0.2">
      <c r="A163" s="17"/>
      <c r="B163" s="19" t="s">
        <v>177</v>
      </c>
      <c r="C163" s="17"/>
      <c r="D163" s="17"/>
      <c r="E163" s="17"/>
      <c r="F163" s="17"/>
      <c r="G163" s="17"/>
      <c r="H163" s="17"/>
      <c r="I163" s="17"/>
      <c r="J163" s="17"/>
      <c r="K163" s="17"/>
      <c r="L163" s="17"/>
    </row>
    <row r="164" spans="1:12" outlineLevel="4" x14ac:dyDescent="0.2">
      <c r="A164" s="20"/>
      <c r="B164" s="20"/>
      <c r="C164" s="20" t="s">
        <v>31</v>
      </c>
      <c r="D164" s="21">
        <v>0</v>
      </c>
      <c r="E164" s="22" t="s">
        <v>78</v>
      </c>
      <c r="F164" s="23"/>
      <c r="G164" s="36">
        <f>IF((TRIM(L164)="Ja"),ROUND(ROUND((D164*F164),4),2),0)</f>
        <v>0</v>
      </c>
      <c r="H164" s="24"/>
      <c r="I164" s="36">
        <f>ROUND(ROUND((K164*G164),4),2)</f>
        <v>0</v>
      </c>
      <c r="J164" s="36">
        <f>ROUND(ROUND((K164*H164),4),2)</f>
        <v>0</v>
      </c>
      <c r="K164" s="25">
        <v>0.19</v>
      </c>
      <c r="L164" s="26" t="s">
        <v>16</v>
      </c>
    </row>
    <row r="165" spans="1:12" outlineLevel="3" x14ac:dyDescent="0.2">
      <c r="A165" s="17" t="s">
        <v>178</v>
      </c>
      <c r="B165" s="18" t="s">
        <v>179</v>
      </c>
      <c r="C165" s="17"/>
      <c r="D165" s="17"/>
      <c r="E165" s="17"/>
      <c r="F165" s="17"/>
      <c r="G165" s="17"/>
      <c r="H165" s="17"/>
      <c r="I165" s="17"/>
      <c r="J165" s="17"/>
      <c r="K165" s="17"/>
      <c r="L165" s="17"/>
    </row>
    <row r="166" spans="1:12" ht="22.5" outlineLevel="4" x14ac:dyDescent="0.2">
      <c r="A166" s="17"/>
      <c r="B166" s="19" t="s">
        <v>180</v>
      </c>
      <c r="C166" s="17"/>
      <c r="D166" s="17"/>
      <c r="E166" s="17"/>
      <c r="F166" s="17"/>
      <c r="G166" s="17"/>
      <c r="H166" s="17"/>
      <c r="I166" s="17"/>
      <c r="J166" s="17"/>
      <c r="K166" s="17"/>
      <c r="L166" s="17"/>
    </row>
    <row r="167" spans="1:12" outlineLevel="4" x14ac:dyDescent="0.2">
      <c r="A167" s="20"/>
      <c r="B167" s="20"/>
      <c r="C167" s="20" t="s">
        <v>31</v>
      </c>
      <c r="D167" s="21">
        <v>0</v>
      </c>
      <c r="E167" s="22" t="s">
        <v>78</v>
      </c>
      <c r="F167" s="23"/>
      <c r="G167" s="36">
        <f>IF((TRIM(L167)="Ja"),ROUND(ROUND((D167*F167),4),2),0)</f>
        <v>0</v>
      </c>
      <c r="H167" s="24"/>
      <c r="I167" s="36">
        <f>ROUND(ROUND((K167*G167),4),2)</f>
        <v>0</v>
      </c>
      <c r="J167" s="36">
        <f>ROUND(ROUND((K167*H167),4),2)</f>
        <v>0</v>
      </c>
      <c r="K167" s="25">
        <v>0.19</v>
      </c>
      <c r="L167" s="26" t="s">
        <v>16</v>
      </c>
    </row>
    <row r="168" spans="1:12" outlineLevel="3" x14ac:dyDescent="0.2">
      <c r="A168" s="17" t="s">
        <v>181</v>
      </c>
      <c r="B168" s="18" t="s">
        <v>179</v>
      </c>
      <c r="C168" s="17"/>
      <c r="D168" s="17"/>
      <c r="E168" s="17"/>
      <c r="F168" s="17"/>
      <c r="G168" s="17"/>
      <c r="H168" s="17"/>
      <c r="I168" s="17"/>
      <c r="J168" s="17"/>
      <c r="K168" s="17"/>
      <c r="L168" s="17"/>
    </row>
    <row r="169" spans="1:12" ht="22.5" outlineLevel="4" x14ac:dyDescent="0.2">
      <c r="A169" s="17"/>
      <c r="B169" s="19" t="s">
        <v>182</v>
      </c>
      <c r="C169" s="17"/>
      <c r="D169" s="17"/>
      <c r="E169" s="17"/>
      <c r="F169" s="17"/>
      <c r="G169" s="17"/>
      <c r="H169" s="17"/>
      <c r="I169" s="17"/>
      <c r="J169" s="17"/>
      <c r="K169" s="17"/>
      <c r="L169" s="17"/>
    </row>
    <row r="170" spans="1:12" outlineLevel="4" x14ac:dyDescent="0.2">
      <c r="A170" s="20"/>
      <c r="B170" s="20"/>
      <c r="C170" s="20" t="s">
        <v>31</v>
      </c>
      <c r="D170" s="21">
        <v>0</v>
      </c>
      <c r="E170" s="22" t="s">
        <v>78</v>
      </c>
      <c r="F170" s="23"/>
      <c r="G170" s="36">
        <f>IF((TRIM(L170)="Ja"),ROUND(ROUND((D170*F170),4),2),0)</f>
        <v>0</v>
      </c>
      <c r="H170" s="24"/>
      <c r="I170" s="36">
        <f>ROUND(ROUND((K170*G170),4),2)</f>
        <v>0</v>
      </c>
      <c r="J170" s="36">
        <f>ROUND(ROUND((K170*H170),4),2)</f>
        <v>0</v>
      </c>
      <c r="K170" s="25">
        <v>0.19</v>
      </c>
      <c r="L170" s="26" t="s">
        <v>16</v>
      </c>
    </row>
    <row r="171" spans="1:12" outlineLevel="3" x14ac:dyDescent="0.2">
      <c r="A171" s="17" t="s">
        <v>183</v>
      </c>
      <c r="B171" s="18" t="s">
        <v>184</v>
      </c>
      <c r="C171" s="17"/>
      <c r="D171" s="17"/>
      <c r="E171" s="17"/>
      <c r="F171" s="17"/>
      <c r="G171" s="17"/>
      <c r="H171" s="17"/>
      <c r="I171" s="17"/>
      <c r="J171" s="17"/>
      <c r="K171" s="17"/>
      <c r="L171" s="17"/>
    </row>
    <row r="172" spans="1:12" ht="22.5" outlineLevel="4" x14ac:dyDescent="0.2">
      <c r="A172" s="17"/>
      <c r="B172" s="19" t="s">
        <v>185</v>
      </c>
      <c r="C172" s="17"/>
      <c r="D172" s="17"/>
      <c r="E172" s="17"/>
      <c r="F172" s="17"/>
      <c r="G172" s="17"/>
      <c r="H172" s="17"/>
      <c r="I172" s="17"/>
      <c r="J172" s="17"/>
      <c r="K172" s="17"/>
      <c r="L172" s="17"/>
    </row>
    <row r="173" spans="1:12" outlineLevel="4" x14ac:dyDescent="0.2">
      <c r="A173" s="20"/>
      <c r="B173" s="20"/>
      <c r="C173" s="20" t="s">
        <v>31</v>
      </c>
      <c r="D173" s="21">
        <v>0</v>
      </c>
      <c r="E173" s="22" t="s">
        <v>78</v>
      </c>
      <c r="F173" s="23"/>
      <c r="G173" s="36">
        <f>IF((TRIM(L173)="Ja"),ROUND(ROUND((D173*F173),4),2),0)</f>
        <v>0</v>
      </c>
      <c r="H173" s="24"/>
      <c r="I173" s="36">
        <f>ROUND(ROUND((K173*G173),4),2)</f>
        <v>0</v>
      </c>
      <c r="J173" s="36">
        <f>ROUND(ROUND((K173*H173),4),2)</f>
        <v>0</v>
      </c>
      <c r="K173" s="25">
        <v>0.19</v>
      </c>
      <c r="L173" s="26" t="s">
        <v>16</v>
      </c>
    </row>
    <row r="174" spans="1:12" outlineLevel="2" x14ac:dyDescent="0.2">
      <c r="A174" s="27" t="s">
        <v>186</v>
      </c>
      <c r="B174" s="28" t="s">
        <v>187</v>
      </c>
      <c r="C174" s="27" t="s">
        <v>25</v>
      </c>
      <c r="D174" s="29"/>
      <c r="E174" s="30"/>
      <c r="F174" s="31"/>
      <c r="G174" s="32">
        <f>IF((TRIM(L174)="Ja"),SUM(G177,G180,G183,G186,G189,G192,G195,G198,G201),0)</f>
        <v>0</v>
      </c>
      <c r="H174" s="33"/>
      <c r="I174" s="32">
        <f>ROUND(ROUND((K174*G174),4),2)</f>
        <v>0</v>
      </c>
      <c r="J174" s="32">
        <f>ROUND(ROUND((K174*H174),4),2)</f>
        <v>0</v>
      </c>
      <c r="K174" s="34">
        <v>0.19</v>
      </c>
      <c r="L174" s="35" t="s">
        <v>16</v>
      </c>
    </row>
    <row r="175" spans="1:12" outlineLevel="3" x14ac:dyDescent="0.2">
      <c r="A175" s="17"/>
      <c r="B175" s="18" t="s">
        <v>188</v>
      </c>
      <c r="C175" s="17"/>
      <c r="D175" s="17"/>
      <c r="E175" s="17"/>
      <c r="F175" s="17"/>
      <c r="G175" s="17"/>
      <c r="H175" s="17"/>
      <c r="I175" s="17"/>
      <c r="J175" s="17"/>
      <c r="K175" s="17"/>
      <c r="L175" s="17"/>
    </row>
    <row r="176" spans="1:12" ht="393.75" outlineLevel="4" x14ac:dyDescent="0.2">
      <c r="A176" s="17"/>
      <c r="B176" s="19" t="s">
        <v>189</v>
      </c>
      <c r="C176" s="17"/>
      <c r="D176" s="17"/>
      <c r="E176" s="17"/>
      <c r="F176" s="17"/>
      <c r="G176" s="17"/>
      <c r="H176" s="17"/>
      <c r="I176" s="17"/>
      <c r="J176" s="17"/>
      <c r="K176" s="17"/>
      <c r="L176" s="17"/>
    </row>
    <row r="177" spans="1:12" outlineLevel="4" x14ac:dyDescent="0.2">
      <c r="A177" s="20"/>
      <c r="B177" s="20"/>
      <c r="C177" s="20" t="s">
        <v>19</v>
      </c>
      <c r="D177" s="21"/>
      <c r="E177" s="22"/>
      <c r="F177" s="23"/>
      <c r="G177" s="24"/>
      <c r="H177" s="24"/>
      <c r="I177" s="36">
        <f>ROUND(ROUND((K177*G177),4),2)</f>
        <v>0</v>
      </c>
      <c r="J177" s="36">
        <f>ROUND(ROUND((K177*H177),4),2)</f>
        <v>0</v>
      </c>
      <c r="K177" s="25">
        <v>0.19</v>
      </c>
      <c r="L177" s="26" t="s">
        <v>20</v>
      </c>
    </row>
    <row r="178" spans="1:12" outlineLevel="3" x14ac:dyDescent="0.2">
      <c r="A178" s="17" t="s">
        <v>190</v>
      </c>
      <c r="B178" s="18" t="s">
        <v>191</v>
      </c>
      <c r="C178" s="17"/>
      <c r="D178" s="17"/>
      <c r="E178" s="17"/>
      <c r="F178" s="17"/>
      <c r="G178" s="17"/>
      <c r="H178" s="17"/>
      <c r="I178" s="17"/>
      <c r="J178" s="17"/>
      <c r="K178" s="17"/>
      <c r="L178" s="17"/>
    </row>
    <row r="179" spans="1:12" ht="22.5" outlineLevel="4" x14ac:dyDescent="0.2">
      <c r="A179" s="17"/>
      <c r="B179" s="19" t="s">
        <v>192</v>
      </c>
      <c r="C179" s="17"/>
      <c r="D179" s="17"/>
      <c r="E179" s="17"/>
      <c r="F179" s="17"/>
      <c r="G179" s="17"/>
      <c r="H179" s="17"/>
      <c r="I179" s="17"/>
      <c r="J179" s="17"/>
      <c r="K179" s="17"/>
      <c r="L179" s="17"/>
    </row>
    <row r="180" spans="1:12" outlineLevel="4" x14ac:dyDescent="0.2">
      <c r="A180" s="20"/>
      <c r="B180" s="20"/>
      <c r="C180" s="20" t="s">
        <v>31</v>
      </c>
      <c r="D180" s="21">
        <v>0</v>
      </c>
      <c r="E180" s="22" t="s">
        <v>94</v>
      </c>
      <c r="F180" s="23"/>
      <c r="G180" s="36">
        <f>IF((TRIM(L180)="Ja"),ROUND(ROUND((D180*F180),4),2),0)</f>
        <v>0</v>
      </c>
      <c r="H180" s="24"/>
      <c r="I180" s="36">
        <f>ROUND(ROUND((K180*G180),4),2)</f>
        <v>0</v>
      </c>
      <c r="J180" s="36">
        <f>ROUND(ROUND((K180*H180),4),2)</f>
        <v>0</v>
      </c>
      <c r="K180" s="25">
        <v>0.19</v>
      </c>
      <c r="L180" s="26" t="s">
        <v>16</v>
      </c>
    </row>
    <row r="181" spans="1:12" outlineLevel="3" x14ac:dyDescent="0.2">
      <c r="A181" s="17" t="s">
        <v>193</v>
      </c>
      <c r="B181" s="18" t="s">
        <v>105</v>
      </c>
      <c r="C181" s="17"/>
      <c r="D181" s="17"/>
      <c r="E181" s="17"/>
      <c r="F181" s="17"/>
      <c r="G181" s="17"/>
      <c r="H181" s="17"/>
      <c r="I181" s="17"/>
      <c r="J181" s="17"/>
      <c r="K181" s="17"/>
      <c r="L181" s="17"/>
    </row>
    <row r="182" spans="1:12" outlineLevel="4" x14ac:dyDescent="0.2">
      <c r="A182" s="17"/>
      <c r="B182" s="19" t="s">
        <v>194</v>
      </c>
      <c r="C182" s="17"/>
      <c r="D182" s="17"/>
      <c r="E182" s="17"/>
      <c r="F182" s="17"/>
      <c r="G182" s="17"/>
      <c r="H182" s="17"/>
      <c r="I182" s="17"/>
      <c r="J182" s="17"/>
      <c r="K182" s="17"/>
      <c r="L182" s="17"/>
    </row>
    <row r="183" spans="1:12" outlineLevel="4" x14ac:dyDescent="0.2">
      <c r="A183" s="20"/>
      <c r="B183" s="20"/>
      <c r="C183" s="20" t="s">
        <v>31</v>
      </c>
      <c r="D183" s="21">
        <v>0</v>
      </c>
      <c r="E183" s="22" t="s">
        <v>78</v>
      </c>
      <c r="F183" s="23"/>
      <c r="G183" s="36">
        <f>IF((TRIM(L183)="Ja"),ROUND(ROUND((D183*F183),4),2),0)</f>
        <v>0</v>
      </c>
      <c r="H183" s="24"/>
      <c r="I183" s="36">
        <f>ROUND(ROUND((K183*G183),4),2)</f>
        <v>0</v>
      </c>
      <c r="J183" s="36">
        <f>ROUND(ROUND((K183*H183),4),2)</f>
        <v>0</v>
      </c>
      <c r="K183" s="25">
        <v>0.19</v>
      </c>
      <c r="L183" s="26" t="s">
        <v>16</v>
      </c>
    </row>
    <row r="184" spans="1:12" outlineLevel="3" x14ac:dyDescent="0.2">
      <c r="A184" s="17" t="s">
        <v>195</v>
      </c>
      <c r="B184" s="18" t="s">
        <v>196</v>
      </c>
      <c r="C184" s="17"/>
      <c r="D184" s="17"/>
      <c r="E184" s="17"/>
      <c r="F184" s="17"/>
      <c r="G184" s="17"/>
      <c r="H184" s="17"/>
      <c r="I184" s="17"/>
      <c r="J184" s="17"/>
      <c r="K184" s="17"/>
      <c r="L184" s="17"/>
    </row>
    <row r="185" spans="1:12" ht="33.75" outlineLevel="4" x14ac:dyDescent="0.2">
      <c r="A185" s="17"/>
      <c r="B185" s="19" t="s">
        <v>197</v>
      </c>
      <c r="C185" s="17"/>
      <c r="D185" s="17"/>
      <c r="E185" s="17"/>
      <c r="F185" s="17"/>
      <c r="G185" s="17"/>
      <c r="H185" s="17"/>
      <c r="I185" s="17"/>
      <c r="J185" s="17"/>
      <c r="K185" s="17"/>
      <c r="L185" s="17"/>
    </row>
    <row r="186" spans="1:12" outlineLevel="4" x14ac:dyDescent="0.2">
      <c r="A186" s="20"/>
      <c r="B186" s="20"/>
      <c r="C186" s="20" t="s">
        <v>31</v>
      </c>
      <c r="D186" s="21">
        <v>0</v>
      </c>
      <c r="E186" s="22" t="s">
        <v>78</v>
      </c>
      <c r="F186" s="23"/>
      <c r="G186" s="36">
        <f>IF((TRIM(L186)="Ja"),ROUND(ROUND((D186*F186),4),2),0)</f>
        <v>0</v>
      </c>
      <c r="H186" s="24"/>
      <c r="I186" s="36">
        <f>ROUND(ROUND((K186*G186),4),2)</f>
        <v>0</v>
      </c>
      <c r="J186" s="36">
        <f>ROUND(ROUND((K186*H186),4),2)</f>
        <v>0</v>
      </c>
      <c r="K186" s="25">
        <v>0.19</v>
      </c>
      <c r="L186" s="26" t="s">
        <v>16</v>
      </c>
    </row>
    <row r="187" spans="1:12" outlineLevel="3" x14ac:dyDescent="0.2">
      <c r="A187" s="17" t="s">
        <v>198</v>
      </c>
      <c r="B187" s="18" t="s">
        <v>196</v>
      </c>
      <c r="C187" s="17"/>
      <c r="D187" s="17"/>
      <c r="E187" s="17"/>
      <c r="F187" s="17"/>
      <c r="G187" s="17"/>
      <c r="H187" s="17"/>
      <c r="I187" s="17"/>
      <c r="J187" s="17"/>
      <c r="K187" s="17"/>
      <c r="L187" s="17"/>
    </row>
    <row r="188" spans="1:12" ht="33.75" outlineLevel="4" x14ac:dyDescent="0.2">
      <c r="A188" s="17"/>
      <c r="B188" s="19" t="s">
        <v>199</v>
      </c>
      <c r="C188" s="17"/>
      <c r="D188" s="17"/>
      <c r="E188" s="17"/>
      <c r="F188" s="17"/>
      <c r="G188" s="17"/>
      <c r="H188" s="17"/>
      <c r="I188" s="17"/>
      <c r="J188" s="17"/>
      <c r="K188" s="17"/>
      <c r="L188" s="17"/>
    </row>
    <row r="189" spans="1:12" outlineLevel="4" x14ac:dyDescent="0.2">
      <c r="A189" s="20"/>
      <c r="B189" s="20"/>
      <c r="C189" s="20" t="s">
        <v>31</v>
      </c>
      <c r="D189" s="21">
        <v>0</v>
      </c>
      <c r="E189" s="22" t="s">
        <v>78</v>
      </c>
      <c r="F189" s="23"/>
      <c r="G189" s="36">
        <f>IF((TRIM(L189)="Ja"),ROUND(ROUND((D189*F189),4),2),0)</f>
        <v>0</v>
      </c>
      <c r="H189" s="24"/>
      <c r="I189" s="36">
        <f>ROUND(ROUND((K189*G189),4),2)</f>
        <v>0</v>
      </c>
      <c r="J189" s="36">
        <f>ROUND(ROUND((K189*H189),4),2)</f>
        <v>0</v>
      </c>
      <c r="K189" s="25">
        <v>0.19</v>
      </c>
      <c r="L189" s="26" t="s">
        <v>16</v>
      </c>
    </row>
    <row r="190" spans="1:12" outlineLevel="3" x14ac:dyDescent="0.2">
      <c r="A190" s="17" t="s">
        <v>200</v>
      </c>
      <c r="B190" s="18" t="s">
        <v>201</v>
      </c>
      <c r="C190" s="17"/>
      <c r="D190" s="17"/>
      <c r="E190" s="17"/>
      <c r="F190" s="17"/>
      <c r="G190" s="17"/>
      <c r="H190" s="17"/>
      <c r="I190" s="17"/>
      <c r="J190" s="17"/>
      <c r="K190" s="17"/>
      <c r="L190" s="17"/>
    </row>
    <row r="191" spans="1:12" ht="33.75" outlineLevel="4" x14ac:dyDescent="0.2">
      <c r="A191" s="17"/>
      <c r="B191" s="19" t="s">
        <v>202</v>
      </c>
      <c r="C191" s="17"/>
      <c r="D191" s="17"/>
      <c r="E191" s="17"/>
      <c r="F191" s="17"/>
      <c r="G191" s="17"/>
      <c r="H191" s="17"/>
      <c r="I191" s="17"/>
      <c r="J191" s="17"/>
      <c r="K191" s="17"/>
      <c r="L191" s="17"/>
    </row>
    <row r="192" spans="1:12" outlineLevel="4" x14ac:dyDescent="0.2">
      <c r="A192" s="20"/>
      <c r="B192" s="20"/>
      <c r="C192" s="20" t="s">
        <v>31</v>
      </c>
      <c r="D192" s="21">
        <v>0</v>
      </c>
      <c r="E192" s="22" t="s">
        <v>78</v>
      </c>
      <c r="F192" s="23"/>
      <c r="G192" s="36">
        <f>IF((TRIM(L192)="Ja"),ROUND(ROUND((D192*F192),4),2),0)</f>
        <v>0</v>
      </c>
      <c r="H192" s="24"/>
      <c r="I192" s="36">
        <f>ROUND(ROUND((K192*G192),4),2)</f>
        <v>0</v>
      </c>
      <c r="J192" s="36">
        <f>ROUND(ROUND((K192*H192),4),2)</f>
        <v>0</v>
      </c>
      <c r="K192" s="25">
        <v>0.19</v>
      </c>
      <c r="L192" s="26" t="s">
        <v>16</v>
      </c>
    </row>
    <row r="193" spans="1:12" outlineLevel="3" x14ac:dyDescent="0.2">
      <c r="A193" s="17" t="s">
        <v>203</v>
      </c>
      <c r="B193" s="18" t="s">
        <v>105</v>
      </c>
      <c r="C193" s="17"/>
      <c r="D193" s="17"/>
      <c r="E193" s="17"/>
      <c r="F193" s="17"/>
      <c r="G193" s="17"/>
      <c r="H193" s="17"/>
      <c r="I193" s="17"/>
      <c r="J193" s="17"/>
      <c r="K193" s="17"/>
      <c r="L193" s="17"/>
    </row>
    <row r="194" spans="1:12" outlineLevel="4" x14ac:dyDescent="0.2">
      <c r="A194" s="17"/>
      <c r="B194" s="19" t="s">
        <v>204</v>
      </c>
      <c r="C194" s="17"/>
      <c r="D194" s="17"/>
      <c r="E194" s="17"/>
      <c r="F194" s="17"/>
      <c r="G194" s="17"/>
      <c r="H194" s="17"/>
      <c r="I194" s="17"/>
      <c r="J194" s="17"/>
      <c r="K194" s="17"/>
      <c r="L194" s="17"/>
    </row>
    <row r="195" spans="1:12" outlineLevel="4" x14ac:dyDescent="0.2">
      <c r="A195" s="20"/>
      <c r="B195" s="20"/>
      <c r="C195" s="20" t="s">
        <v>31</v>
      </c>
      <c r="D195" s="21">
        <v>0</v>
      </c>
      <c r="E195" s="22" t="s">
        <v>78</v>
      </c>
      <c r="F195" s="23"/>
      <c r="G195" s="36">
        <f>IF((TRIM(L195)="Ja"),ROUND(ROUND((D195*F195),4),2),0)</f>
        <v>0</v>
      </c>
      <c r="H195" s="24"/>
      <c r="I195" s="36">
        <f>ROUND(ROUND((K195*G195),4),2)</f>
        <v>0</v>
      </c>
      <c r="J195" s="36">
        <f>ROUND(ROUND((K195*H195),4),2)</f>
        <v>0</v>
      </c>
      <c r="K195" s="25">
        <v>0.19</v>
      </c>
      <c r="L195" s="26" t="s">
        <v>16</v>
      </c>
    </row>
    <row r="196" spans="1:12" outlineLevel="3" x14ac:dyDescent="0.2">
      <c r="A196" s="17" t="s">
        <v>205</v>
      </c>
      <c r="B196" s="18" t="s">
        <v>206</v>
      </c>
      <c r="C196" s="17"/>
      <c r="D196" s="17"/>
      <c r="E196" s="17"/>
      <c r="F196" s="17"/>
      <c r="G196" s="17"/>
      <c r="H196" s="17"/>
      <c r="I196" s="17"/>
      <c r="J196" s="17"/>
      <c r="K196" s="17"/>
      <c r="L196" s="17"/>
    </row>
    <row r="197" spans="1:12" ht="22.5" outlineLevel="4" x14ac:dyDescent="0.2">
      <c r="A197" s="17"/>
      <c r="B197" s="19" t="s">
        <v>207</v>
      </c>
      <c r="C197" s="17"/>
      <c r="D197" s="17"/>
      <c r="E197" s="17"/>
      <c r="F197" s="17"/>
      <c r="G197" s="17"/>
      <c r="H197" s="17"/>
      <c r="I197" s="17"/>
      <c r="J197" s="17"/>
      <c r="K197" s="17"/>
      <c r="L197" s="17"/>
    </row>
    <row r="198" spans="1:12" outlineLevel="4" x14ac:dyDescent="0.2">
      <c r="A198" s="20"/>
      <c r="B198" s="20"/>
      <c r="C198" s="20" t="s">
        <v>31</v>
      </c>
      <c r="D198" s="21">
        <v>0</v>
      </c>
      <c r="E198" s="22" t="s">
        <v>78</v>
      </c>
      <c r="F198" s="23"/>
      <c r="G198" s="36">
        <f>IF((TRIM(L198)="Ja"),ROUND(ROUND((D198*F198),4),2),0)</f>
        <v>0</v>
      </c>
      <c r="H198" s="24"/>
      <c r="I198" s="36">
        <f>ROUND(ROUND((K198*G198),4),2)</f>
        <v>0</v>
      </c>
      <c r="J198" s="36">
        <f>ROUND(ROUND((K198*H198),4),2)</f>
        <v>0</v>
      </c>
      <c r="K198" s="25">
        <v>0.19</v>
      </c>
      <c r="L198" s="26" t="s">
        <v>16</v>
      </c>
    </row>
    <row r="199" spans="1:12" outlineLevel="3" x14ac:dyDescent="0.2">
      <c r="A199" s="17" t="s">
        <v>208</v>
      </c>
      <c r="B199" s="18" t="s">
        <v>209</v>
      </c>
      <c r="C199" s="17"/>
      <c r="D199" s="17"/>
      <c r="E199" s="17"/>
      <c r="F199" s="17"/>
      <c r="G199" s="17"/>
      <c r="H199" s="17"/>
      <c r="I199" s="17"/>
      <c r="J199" s="17"/>
      <c r="K199" s="17"/>
      <c r="L199" s="17"/>
    </row>
    <row r="200" spans="1:12" ht="22.5" outlineLevel="4" x14ac:dyDescent="0.2">
      <c r="A200" s="17"/>
      <c r="B200" s="19" t="s">
        <v>210</v>
      </c>
      <c r="C200" s="17"/>
      <c r="D200" s="17"/>
      <c r="E200" s="17"/>
      <c r="F200" s="17"/>
      <c r="G200" s="17"/>
      <c r="H200" s="17"/>
      <c r="I200" s="17"/>
      <c r="J200" s="17"/>
      <c r="K200" s="17"/>
      <c r="L200" s="17"/>
    </row>
    <row r="201" spans="1:12" outlineLevel="4" x14ac:dyDescent="0.2">
      <c r="A201" s="20"/>
      <c r="B201" s="20"/>
      <c r="C201" s="20" t="s">
        <v>31</v>
      </c>
      <c r="D201" s="21">
        <v>0</v>
      </c>
      <c r="E201" s="22" t="s">
        <v>78</v>
      </c>
      <c r="F201" s="23"/>
      <c r="G201" s="36">
        <f>IF((TRIM(L201)="Ja"),ROUND(ROUND((D201*F201),4),2),0)</f>
        <v>0</v>
      </c>
      <c r="H201" s="24"/>
      <c r="I201" s="36">
        <f>ROUND(ROUND((K201*G201),4),2)</f>
        <v>0</v>
      </c>
      <c r="J201" s="36">
        <f>ROUND(ROUND((K201*H201),4),2)</f>
        <v>0</v>
      </c>
      <c r="K201" s="25">
        <v>0.19</v>
      </c>
      <c r="L201" s="26" t="s">
        <v>16</v>
      </c>
    </row>
    <row r="202" spans="1:12" outlineLevel="2" x14ac:dyDescent="0.2">
      <c r="A202" s="27" t="s">
        <v>211</v>
      </c>
      <c r="B202" s="28" t="s">
        <v>212</v>
      </c>
      <c r="C202" s="27" t="s">
        <v>25</v>
      </c>
      <c r="D202" s="29"/>
      <c r="E202" s="30"/>
      <c r="F202" s="31"/>
      <c r="G202" s="32">
        <f>IF((TRIM(L202)="Ja"),SUM(G205,G208,G211,G214,G217,G220,G223,G226,G229,G232,G235),0)</f>
        <v>0</v>
      </c>
      <c r="H202" s="33"/>
      <c r="I202" s="32">
        <f>ROUND(ROUND((K202*G202),4),2)</f>
        <v>0</v>
      </c>
      <c r="J202" s="32">
        <f>ROUND(ROUND((K202*H202),4),2)</f>
        <v>0</v>
      </c>
      <c r="K202" s="34">
        <v>0.19</v>
      </c>
      <c r="L202" s="35" t="s">
        <v>16</v>
      </c>
    </row>
    <row r="203" spans="1:12" outlineLevel="3" x14ac:dyDescent="0.2">
      <c r="A203" s="17"/>
      <c r="B203" s="18" t="s">
        <v>213</v>
      </c>
      <c r="C203" s="17"/>
      <c r="D203" s="17"/>
      <c r="E203" s="17"/>
      <c r="F203" s="17"/>
      <c r="G203" s="17"/>
      <c r="H203" s="17"/>
      <c r="I203" s="17"/>
      <c r="J203" s="17"/>
      <c r="K203" s="17"/>
      <c r="L203" s="17"/>
    </row>
    <row r="204" spans="1:12" ht="213.75" outlineLevel="4" x14ac:dyDescent="0.2">
      <c r="A204" s="17"/>
      <c r="B204" s="19" t="s">
        <v>214</v>
      </c>
      <c r="C204" s="17"/>
      <c r="D204" s="17"/>
      <c r="E204" s="17"/>
      <c r="F204" s="17"/>
      <c r="G204" s="17"/>
      <c r="H204" s="17"/>
      <c r="I204" s="17"/>
      <c r="J204" s="17"/>
      <c r="K204" s="17"/>
      <c r="L204" s="17"/>
    </row>
    <row r="205" spans="1:12" outlineLevel="4" x14ac:dyDescent="0.2">
      <c r="A205" s="20"/>
      <c r="B205" s="20"/>
      <c r="C205" s="20" t="s">
        <v>19</v>
      </c>
      <c r="D205" s="21"/>
      <c r="E205" s="22"/>
      <c r="F205" s="23"/>
      <c r="G205" s="24"/>
      <c r="H205" s="24"/>
      <c r="I205" s="36">
        <f>ROUND(ROUND((K205*G205),4),2)</f>
        <v>0</v>
      </c>
      <c r="J205" s="36">
        <f>ROUND(ROUND((K205*H205),4),2)</f>
        <v>0</v>
      </c>
      <c r="K205" s="25">
        <v>0.19</v>
      </c>
      <c r="L205" s="26" t="s">
        <v>20</v>
      </c>
    </row>
    <row r="206" spans="1:12" outlineLevel="3" x14ac:dyDescent="0.2">
      <c r="A206" s="17" t="s">
        <v>215</v>
      </c>
      <c r="B206" s="18" t="s">
        <v>216</v>
      </c>
      <c r="C206" s="17"/>
      <c r="D206" s="17"/>
      <c r="E206" s="17"/>
      <c r="F206" s="17"/>
      <c r="G206" s="17"/>
      <c r="H206" s="17"/>
      <c r="I206" s="17"/>
      <c r="J206" s="17"/>
      <c r="K206" s="17"/>
      <c r="L206" s="17"/>
    </row>
    <row r="207" spans="1:12" outlineLevel="4" x14ac:dyDescent="0.2">
      <c r="A207" s="17"/>
      <c r="B207" s="19" t="s">
        <v>217</v>
      </c>
      <c r="C207" s="17"/>
      <c r="D207" s="17"/>
      <c r="E207" s="17"/>
      <c r="F207" s="17"/>
      <c r="G207" s="17"/>
      <c r="H207" s="17"/>
      <c r="I207" s="17"/>
      <c r="J207" s="17"/>
      <c r="K207" s="17"/>
      <c r="L207" s="17"/>
    </row>
    <row r="208" spans="1:12" outlineLevel="4" x14ac:dyDescent="0.2">
      <c r="A208" s="20"/>
      <c r="B208" s="20"/>
      <c r="C208" s="20" t="s">
        <v>31</v>
      </c>
      <c r="D208" s="21">
        <v>0</v>
      </c>
      <c r="E208" s="22" t="s">
        <v>78</v>
      </c>
      <c r="F208" s="23"/>
      <c r="G208" s="36">
        <f>IF((TRIM(L208)="Ja"),ROUND(ROUND((D208*F208),4),2),0)</f>
        <v>0</v>
      </c>
      <c r="H208" s="24"/>
      <c r="I208" s="36">
        <f>ROUND(ROUND((K208*G208),4),2)</f>
        <v>0</v>
      </c>
      <c r="J208" s="36">
        <f>ROUND(ROUND((K208*H208),4),2)</f>
        <v>0</v>
      </c>
      <c r="K208" s="25">
        <v>0.19</v>
      </c>
      <c r="L208" s="26" t="s">
        <v>16</v>
      </c>
    </row>
    <row r="209" spans="1:12" outlineLevel="3" x14ac:dyDescent="0.2">
      <c r="A209" s="17" t="s">
        <v>218</v>
      </c>
      <c r="B209" s="18" t="s">
        <v>216</v>
      </c>
      <c r="C209" s="17"/>
      <c r="D209" s="17"/>
      <c r="E209" s="17"/>
      <c r="F209" s="17"/>
      <c r="G209" s="17"/>
      <c r="H209" s="17"/>
      <c r="I209" s="17"/>
      <c r="J209" s="17"/>
      <c r="K209" s="17"/>
      <c r="L209" s="17"/>
    </row>
    <row r="210" spans="1:12" outlineLevel="4" x14ac:dyDescent="0.2">
      <c r="A210" s="17"/>
      <c r="B210" s="19" t="s">
        <v>219</v>
      </c>
      <c r="C210" s="17"/>
      <c r="D210" s="17"/>
      <c r="E210" s="17"/>
      <c r="F210" s="17"/>
      <c r="G210" s="17"/>
      <c r="H210" s="17"/>
      <c r="I210" s="17"/>
      <c r="J210" s="17"/>
      <c r="K210" s="17"/>
      <c r="L210" s="17"/>
    </row>
    <row r="211" spans="1:12" outlineLevel="4" x14ac:dyDescent="0.2">
      <c r="A211" s="20"/>
      <c r="B211" s="20"/>
      <c r="C211" s="20" t="s">
        <v>31</v>
      </c>
      <c r="D211" s="21">
        <v>0</v>
      </c>
      <c r="E211" s="22" t="s">
        <v>78</v>
      </c>
      <c r="F211" s="23"/>
      <c r="G211" s="36">
        <f>IF((TRIM(L211)="Ja"),ROUND(ROUND((D211*F211),4),2),0)</f>
        <v>0</v>
      </c>
      <c r="H211" s="24"/>
      <c r="I211" s="36">
        <f>ROUND(ROUND((K211*G211),4),2)</f>
        <v>0</v>
      </c>
      <c r="J211" s="36">
        <f>ROUND(ROUND((K211*H211),4),2)</f>
        <v>0</v>
      </c>
      <c r="K211" s="25">
        <v>0.19</v>
      </c>
      <c r="L211" s="26" t="s">
        <v>16</v>
      </c>
    </row>
    <row r="212" spans="1:12" outlineLevel="3" x14ac:dyDescent="0.2">
      <c r="A212" s="17" t="s">
        <v>220</v>
      </c>
      <c r="B212" s="18" t="s">
        <v>216</v>
      </c>
      <c r="C212" s="17"/>
      <c r="D212" s="17"/>
      <c r="E212" s="17"/>
      <c r="F212" s="17"/>
      <c r="G212" s="17"/>
      <c r="H212" s="17"/>
      <c r="I212" s="17"/>
      <c r="J212" s="17"/>
      <c r="K212" s="17"/>
      <c r="L212" s="17"/>
    </row>
    <row r="213" spans="1:12" outlineLevel="4" x14ac:dyDescent="0.2">
      <c r="A213" s="17"/>
      <c r="B213" s="19" t="s">
        <v>221</v>
      </c>
      <c r="C213" s="17"/>
      <c r="D213" s="17"/>
      <c r="E213" s="17"/>
      <c r="F213" s="17"/>
      <c r="G213" s="17"/>
      <c r="H213" s="17"/>
      <c r="I213" s="17"/>
      <c r="J213" s="17"/>
      <c r="K213" s="17"/>
      <c r="L213" s="17"/>
    </row>
    <row r="214" spans="1:12" outlineLevel="4" x14ac:dyDescent="0.2">
      <c r="A214" s="20"/>
      <c r="B214" s="20"/>
      <c r="C214" s="20" t="s">
        <v>31</v>
      </c>
      <c r="D214" s="21">
        <v>0</v>
      </c>
      <c r="E214" s="22" t="s">
        <v>78</v>
      </c>
      <c r="F214" s="23"/>
      <c r="G214" s="36">
        <f>IF((TRIM(L214)="Ja"),ROUND(ROUND((D214*F214),4),2),0)</f>
        <v>0</v>
      </c>
      <c r="H214" s="24"/>
      <c r="I214" s="36">
        <f>ROUND(ROUND((K214*G214),4),2)</f>
        <v>0</v>
      </c>
      <c r="J214" s="36">
        <f>ROUND(ROUND((K214*H214),4),2)</f>
        <v>0</v>
      </c>
      <c r="K214" s="25">
        <v>0.19</v>
      </c>
      <c r="L214" s="26" t="s">
        <v>16</v>
      </c>
    </row>
    <row r="215" spans="1:12" outlineLevel="3" x14ac:dyDescent="0.2">
      <c r="A215" s="17" t="s">
        <v>222</v>
      </c>
      <c r="B215" s="18" t="s">
        <v>223</v>
      </c>
      <c r="C215" s="17"/>
      <c r="D215" s="17"/>
      <c r="E215" s="17"/>
      <c r="F215" s="17"/>
      <c r="G215" s="17"/>
      <c r="H215" s="17"/>
      <c r="I215" s="17"/>
      <c r="J215" s="17"/>
      <c r="K215" s="17"/>
      <c r="L215" s="17"/>
    </row>
    <row r="216" spans="1:12" ht="33.75" outlineLevel="4" x14ac:dyDescent="0.2">
      <c r="A216" s="17"/>
      <c r="B216" s="19" t="s">
        <v>224</v>
      </c>
      <c r="C216" s="17"/>
      <c r="D216" s="17"/>
      <c r="E216" s="17"/>
      <c r="F216" s="17"/>
      <c r="G216" s="17"/>
      <c r="H216" s="17"/>
      <c r="I216" s="17"/>
      <c r="J216" s="17"/>
      <c r="K216" s="17"/>
      <c r="L216" s="17"/>
    </row>
    <row r="217" spans="1:12" outlineLevel="4" x14ac:dyDescent="0.2">
      <c r="A217" s="20"/>
      <c r="B217" s="20"/>
      <c r="C217" s="20" t="s">
        <v>31</v>
      </c>
      <c r="D217" s="21">
        <v>0</v>
      </c>
      <c r="E217" s="22" t="s">
        <v>78</v>
      </c>
      <c r="F217" s="23"/>
      <c r="G217" s="36">
        <f>IF((TRIM(L217)="Ja"),ROUND(ROUND((D217*F217),4),2),0)</f>
        <v>0</v>
      </c>
      <c r="H217" s="24"/>
      <c r="I217" s="36">
        <f>ROUND(ROUND((K217*G217),4),2)</f>
        <v>0</v>
      </c>
      <c r="J217" s="36">
        <f>ROUND(ROUND((K217*H217),4),2)</f>
        <v>0</v>
      </c>
      <c r="K217" s="25">
        <v>0.19</v>
      </c>
      <c r="L217" s="26" t="s">
        <v>16</v>
      </c>
    </row>
    <row r="218" spans="1:12" outlineLevel="3" x14ac:dyDescent="0.2">
      <c r="A218" s="17" t="s">
        <v>225</v>
      </c>
      <c r="B218" s="18" t="s">
        <v>226</v>
      </c>
      <c r="C218" s="17"/>
      <c r="D218" s="17"/>
      <c r="E218" s="17"/>
      <c r="F218" s="17"/>
      <c r="G218" s="17"/>
      <c r="H218" s="17"/>
      <c r="I218" s="17"/>
      <c r="J218" s="17"/>
      <c r="K218" s="17"/>
      <c r="L218" s="17"/>
    </row>
    <row r="219" spans="1:12" ht="33.75" outlineLevel="4" x14ac:dyDescent="0.2">
      <c r="A219" s="17"/>
      <c r="B219" s="19" t="s">
        <v>227</v>
      </c>
      <c r="C219" s="17"/>
      <c r="D219" s="17"/>
      <c r="E219" s="17"/>
      <c r="F219" s="17"/>
      <c r="G219" s="17"/>
      <c r="H219" s="17"/>
      <c r="I219" s="17"/>
      <c r="J219" s="17"/>
      <c r="K219" s="17"/>
      <c r="L219" s="17"/>
    </row>
    <row r="220" spans="1:12" outlineLevel="4" x14ac:dyDescent="0.2">
      <c r="A220" s="20"/>
      <c r="B220" s="20"/>
      <c r="C220" s="20" t="s">
        <v>31</v>
      </c>
      <c r="D220" s="21">
        <v>0</v>
      </c>
      <c r="E220" s="22" t="s">
        <v>78</v>
      </c>
      <c r="F220" s="23"/>
      <c r="G220" s="36">
        <f>IF((TRIM(L220)="Ja"),ROUND(ROUND((D220*F220),4),2),0)</f>
        <v>0</v>
      </c>
      <c r="H220" s="24"/>
      <c r="I220" s="36">
        <f>ROUND(ROUND((K220*G220),4),2)</f>
        <v>0</v>
      </c>
      <c r="J220" s="36">
        <f>ROUND(ROUND((K220*H220),4),2)</f>
        <v>0</v>
      </c>
      <c r="K220" s="25">
        <v>0.19</v>
      </c>
      <c r="L220" s="26" t="s">
        <v>16</v>
      </c>
    </row>
    <row r="221" spans="1:12" outlineLevel="3" x14ac:dyDescent="0.2">
      <c r="A221" s="17" t="s">
        <v>228</v>
      </c>
      <c r="B221" s="18" t="s">
        <v>229</v>
      </c>
      <c r="C221" s="17"/>
      <c r="D221" s="17"/>
      <c r="E221" s="17"/>
      <c r="F221" s="17"/>
      <c r="G221" s="17"/>
      <c r="H221" s="17"/>
      <c r="I221" s="17"/>
      <c r="J221" s="17"/>
      <c r="K221" s="17"/>
      <c r="L221" s="17"/>
    </row>
    <row r="222" spans="1:12" ht="22.5" outlineLevel="4" x14ac:dyDescent="0.2">
      <c r="A222" s="17"/>
      <c r="B222" s="19" t="s">
        <v>230</v>
      </c>
      <c r="C222" s="17"/>
      <c r="D222" s="17"/>
      <c r="E222" s="17"/>
      <c r="F222" s="17"/>
      <c r="G222" s="17"/>
      <c r="H222" s="17"/>
      <c r="I222" s="17"/>
      <c r="J222" s="17"/>
      <c r="K222" s="17"/>
      <c r="L222" s="17"/>
    </row>
    <row r="223" spans="1:12" outlineLevel="4" x14ac:dyDescent="0.2">
      <c r="A223" s="20"/>
      <c r="B223" s="20"/>
      <c r="C223" s="20" t="s">
        <v>31</v>
      </c>
      <c r="D223" s="21">
        <v>0</v>
      </c>
      <c r="E223" s="22" t="s">
        <v>78</v>
      </c>
      <c r="F223" s="23"/>
      <c r="G223" s="36">
        <f>IF((TRIM(L223)="Ja"),ROUND(ROUND((D223*F223),4),2),0)</f>
        <v>0</v>
      </c>
      <c r="H223" s="24"/>
      <c r="I223" s="36">
        <f>ROUND(ROUND((K223*G223),4),2)</f>
        <v>0</v>
      </c>
      <c r="J223" s="36">
        <f>ROUND(ROUND((K223*H223),4),2)</f>
        <v>0</v>
      </c>
      <c r="K223" s="25">
        <v>0.19</v>
      </c>
      <c r="L223" s="26" t="s">
        <v>16</v>
      </c>
    </row>
    <row r="224" spans="1:12" outlineLevel="3" x14ac:dyDescent="0.2">
      <c r="A224" s="17" t="s">
        <v>231</v>
      </c>
      <c r="B224" s="18" t="s">
        <v>232</v>
      </c>
      <c r="C224" s="17"/>
      <c r="D224" s="17"/>
      <c r="E224" s="17"/>
      <c r="F224" s="17"/>
      <c r="G224" s="17"/>
      <c r="H224" s="17"/>
      <c r="I224" s="17"/>
      <c r="J224" s="17"/>
      <c r="K224" s="17"/>
      <c r="L224" s="17"/>
    </row>
    <row r="225" spans="1:12" outlineLevel="4" x14ac:dyDescent="0.2">
      <c r="A225" s="17"/>
      <c r="B225" s="19" t="s">
        <v>233</v>
      </c>
      <c r="C225" s="17"/>
      <c r="D225" s="17"/>
      <c r="E225" s="17"/>
      <c r="F225" s="17"/>
      <c r="G225" s="17"/>
      <c r="H225" s="17"/>
      <c r="I225" s="17"/>
      <c r="J225" s="17"/>
      <c r="K225" s="17"/>
      <c r="L225" s="17"/>
    </row>
    <row r="226" spans="1:12" outlineLevel="4" x14ac:dyDescent="0.2">
      <c r="A226" s="20"/>
      <c r="B226" s="20"/>
      <c r="C226" s="20" t="s">
        <v>31</v>
      </c>
      <c r="D226" s="21">
        <v>0</v>
      </c>
      <c r="E226" s="22" t="s">
        <v>78</v>
      </c>
      <c r="F226" s="23"/>
      <c r="G226" s="36">
        <f>IF((TRIM(L226)="Ja"),ROUND(ROUND((D226*F226),4),2),0)</f>
        <v>0</v>
      </c>
      <c r="H226" s="24"/>
      <c r="I226" s="36">
        <f>ROUND(ROUND((K226*G226),4),2)</f>
        <v>0</v>
      </c>
      <c r="J226" s="36">
        <f>ROUND(ROUND((K226*H226),4),2)</f>
        <v>0</v>
      </c>
      <c r="K226" s="25">
        <v>0.19</v>
      </c>
      <c r="L226" s="26" t="s">
        <v>16</v>
      </c>
    </row>
    <row r="227" spans="1:12" outlineLevel="3" x14ac:dyDescent="0.2">
      <c r="A227" s="17" t="s">
        <v>234</v>
      </c>
      <c r="B227" s="18" t="s">
        <v>232</v>
      </c>
      <c r="C227" s="17"/>
      <c r="D227" s="17"/>
      <c r="E227" s="17"/>
      <c r="F227" s="17"/>
      <c r="G227" s="17"/>
      <c r="H227" s="17"/>
      <c r="I227" s="17"/>
      <c r="J227" s="17"/>
      <c r="K227" s="17"/>
      <c r="L227" s="17"/>
    </row>
    <row r="228" spans="1:12" outlineLevel="4" x14ac:dyDescent="0.2">
      <c r="A228" s="17"/>
      <c r="B228" s="19" t="s">
        <v>235</v>
      </c>
      <c r="C228" s="17"/>
      <c r="D228" s="17"/>
      <c r="E228" s="17"/>
      <c r="F228" s="17"/>
      <c r="G228" s="17"/>
      <c r="H228" s="17"/>
      <c r="I228" s="17"/>
      <c r="J228" s="17"/>
      <c r="K228" s="17"/>
      <c r="L228" s="17"/>
    </row>
    <row r="229" spans="1:12" outlineLevel="4" x14ac:dyDescent="0.2">
      <c r="A229" s="20"/>
      <c r="B229" s="20"/>
      <c r="C229" s="20" t="s">
        <v>31</v>
      </c>
      <c r="D229" s="21">
        <v>0</v>
      </c>
      <c r="E229" s="22" t="s">
        <v>236</v>
      </c>
      <c r="F229" s="23"/>
      <c r="G229" s="36">
        <f>IF((TRIM(L229)="Ja"),ROUND(ROUND((D229*F229),4),2),0)</f>
        <v>0</v>
      </c>
      <c r="H229" s="24"/>
      <c r="I229" s="36">
        <f>ROUND(ROUND((K229*G229),4),2)</f>
        <v>0</v>
      </c>
      <c r="J229" s="36">
        <f>ROUND(ROUND((K229*H229),4),2)</f>
        <v>0</v>
      </c>
      <c r="K229" s="25">
        <v>0.19</v>
      </c>
      <c r="L229" s="26" t="s">
        <v>16</v>
      </c>
    </row>
    <row r="230" spans="1:12" outlineLevel="3" x14ac:dyDescent="0.2">
      <c r="A230" s="17" t="s">
        <v>237</v>
      </c>
      <c r="B230" s="18" t="s">
        <v>105</v>
      </c>
      <c r="C230" s="17"/>
      <c r="D230" s="17"/>
      <c r="E230" s="17"/>
      <c r="F230" s="17"/>
      <c r="G230" s="17"/>
      <c r="H230" s="17"/>
      <c r="I230" s="17"/>
      <c r="J230" s="17"/>
      <c r="K230" s="17"/>
      <c r="L230" s="17"/>
    </row>
    <row r="231" spans="1:12" outlineLevel="4" x14ac:dyDescent="0.2">
      <c r="A231" s="17"/>
      <c r="B231" s="19" t="s">
        <v>238</v>
      </c>
      <c r="C231" s="17"/>
      <c r="D231" s="17"/>
      <c r="E231" s="17"/>
      <c r="F231" s="17"/>
      <c r="G231" s="17"/>
      <c r="H231" s="17"/>
      <c r="I231" s="17"/>
      <c r="J231" s="17"/>
      <c r="K231" s="17"/>
      <c r="L231" s="17"/>
    </row>
    <row r="232" spans="1:12" outlineLevel="4" x14ac:dyDescent="0.2">
      <c r="A232" s="20"/>
      <c r="B232" s="20"/>
      <c r="C232" s="20" t="s">
        <v>31</v>
      </c>
      <c r="D232" s="21">
        <v>0</v>
      </c>
      <c r="E232" s="22" t="s">
        <v>78</v>
      </c>
      <c r="F232" s="23"/>
      <c r="G232" s="36">
        <f>IF((TRIM(L232)="Ja"),ROUND(ROUND((D232*F232),4),2),0)</f>
        <v>0</v>
      </c>
      <c r="H232" s="24"/>
      <c r="I232" s="36">
        <f>ROUND(ROUND((K232*G232),4),2)</f>
        <v>0</v>
      </c>
      <c r="J232" s="36">
        <f>ROUND(ROUND((K232*H232),4),2)</f>
        <v>0</v>
      </c>
      <c r="K232" s="25">
        <v>0.19</v>
      </c>
      <c r="L232" s="26" t="s">
        <v>16</v>
      </c>
    </row>
    <row r="233" spans="1:12" outlineLevel="3" x14ac:dyDescent="0.2">
      <c r="A233" s="17" t="s">
        <v>239</v>
      </c>
      <c r="B233" s="18" t="s">
        <v>240</v>
      </c>
      <c r="C233" s="17"/>
      <c r="D233" s="17"/>
      <c r="E233" s="17"/>
      <c r="F233" s="17"/>
      <c r="G233" s="17"/>
      <c r="H233" s="17"/>
      <c r="I233" s="17"/>
      <c r="J233" s="17"/>
      <c r="K233" s="17"/>
      <c r="L233" s="17"/>
    </row>
    <row r="234" spans="1:12" ht="33.75" outlineLevel="4" x14ac:dyDescent="0.2">
      <c r="A234" s="17"/>
      <c r="B234" s="19" t="s">
        <v>241</v>
      </c>
      <c r="C234" s="17"/>
      <c r="D234" s="17"/>
      <c r="E234" s="17"/>
      <c r="F234" s="17"/>
      <c r="G234" s="17"/>
      <c r="H234" s="17"/>
      <c r="I234" s="17"/>
      <c r="J234" s="17"/>
      <c r="K234" s="17"/>
      <c r="L234" s="17"/>
    </row>
    <row r="235" spans="1:12" outlineLevel="4" x14ac:dyDescent="0.2">
      <c r="A235" s="20"/>
      <c r="B235" s="20"/>
      <c r="C235" s="20" t="s">
        <v>31</v>
      </c>
      <c r="D235" s="21">
        <v>0</v>
      </c>
      <c r="E235" s="22" t="s">
        <v>78</v>
      </c>
      <c r="F235" s="23"/>
      <c r="G235" s="36">
        <f>IF((TRIM(L235)="Ja"),ROUND(ROUND((D235*F235),4),2),0)</f>
        <v>0</v>
      </c>
      <c r="H235" s="24"/>
      <c r="I235" s="36">
        <f>ROUND(ROUND((K235*G235),4),2)</f>
        <v>0</v>
      </c>
      <c r="J235" s="36">
        <f>ROUND(ROUND((K235*H235),4),2)</f>
        <v>0</v>
      </c>
      <c r="K235" s="25">
        <v>0.19</v>
      </c>
      <c r="L235" s="26" t="s">
        <v>16</v>
      </c>
    </row>
    <row r="236" spans="1:12" outlineLevel="2" x14ac:dyDescent="0.2">
      <c r="A236" s="27" t="s">
        <v>242</v>
      </c>
      <c r="B236" s="28" t="s">
        <v>243</v>
      </c>
      <c r="C236" s="27" t="s">
        <v>25</v>
      </c>
      <c r="D236" s="29"/>
      <c r="E236" s="30"/>
      <c r="F236" s="31"/>
      <c r="G236" s="32">
        <f>IF((TRIM(L236)="Ja"),SUM(G239,G242,G245,G248,G251,G254,G257,G260,G263,G266,G269),0)</f>
        <v>0</v>
      </c>
      <c r="H236" s="33"/>
      <c r="I236" s="32">
        <f>ROUND(ROUND((K236*G236),4),2)</f>
        <v>0</v>
      </c>
      <c r="J236" s="32">
        <f>ROUND(ROUND((K236*H236),4),2)</f>
        <v>0</v>
      </c>
      <c r="K236" s="34">
        <v>0.19</v>
      </c>
      <c r="L236" s="35" t="s">
        <v>16</v>
      </c>
    </row>
    <row r="237" spans="1:12" outlineLevel="3" x14ac:dyDescent="0.2">
      <c r="A237" s="17" t="s">
        <v>244</v>
      </c>
      <c r="B237" s="18" t="s">
        <v>245</v>
      </c>
      <c r="C237" s="17"/>
      <c r="D237" s="17"/>
      <c r="E237" s="17"/>
      <c r="F237" s="17"/>
      <c r="G237" s="17"/>
      <c r="H237" s="17"/>
      <c r="I237" s="17"/>
      <c r="J237" s="17"/>
      <c r="K237" s="17"/>
      <c r="L237" s="17"/>
    </row>
    <row r="238" spans="1:12" ht="33.75" outlineLevel="4" x14ac:dyDescent="0.2">
      <c r="A238" s="17"/>
      <c r="B238" s="19" t="s">
        <v>246</v>
      </c>
      <c r="C238" s="17"/>
      <c r="D238" s="17"/>
      <c r="E238" s="17"/>
      <c r="F238" s="17"/>
      <c r="G238" s="17"/>
      <c r="H238" s="17"/>
      <c r="I238" s="17"/>
      <c r="J238" s="17"/>
      <c r="K238" s="17"/>
      <c r="L238" s="17"/>
    </row>
    <row r="239" spans="1:12" outlineLevel="4" x14ac:dyDescent="0.2">
      <c r="A239" s="20"/>
      <c r="B239" s="20"/>
      <c r="C239" s="20" t="s">
        <v>31</v>
      </c>
      <c r="D239" s="21">
        <v>0</v>
      </c>
      <c r="E239" s="22" t="s">
        <v>78</v>
      </c>
      <c r="F239" s="23"/>
      <c r="G239" s="36">
        <f>IF((TRIM(L239)="Ja"),ROUND(ROUND((D239*F239),4),2),0)</f>
        <v>0</v>
      </c>
      <c r="H239" s="24"/>
      <c r="I239" s="36">
        <f>ROUND(ROUND((K239*G239),4),2)</f>
        <v>0</v>
      </c>
      <c r="J239" s="36">
        <f>ROUND(ROUND((K239*H239),4),2)</f>
        <v>0</v>
      </c>
      <c r="K239" s="25">
        <v>0.19</v>
      </c>
      <c r="L239" s="26" t="s">
        <v>16</v>
      </c>
    </row>
    <row r="240" spans="1:12" outlineLevel="3" x14ac:dyDescent="0.2">
      <c r="A240" s="17" t="s">
        <v>247</v>
      </c>
      <c r="B240" s="18" t="s">
        <v>245</v>
      </c>
      <c r="C240" s="17"/>
      <c r="D240" s="17"/>
      <c r="E240" s="17"/>
      <c r="F240" s="17"/>
      <c r="G240" s="17"/>
      <c r="H240" s="17"/>
      <c r="I240" s="17"/>
      <c r="J240" s="17"/>
      <c r="K240" s="17"/>
      <c r="L240" s="17"/>
    </row>
    <row r="241" spans="1:12" ht="22.5" outlineLevel="4" x14ac:dyDescent="0.2">
      <c r="A241" s="17"/>
      <c r="B241" s="19" t="s">
        <v>248</v>
      </c>
      <c r="C241" s="17"/>
      <c r="D241" s="17"/>
      <c r="E241" s="17"/>
      <c r="F241" s="17"/>
      <c r="G241" s="17"/>
      <c r="H241" s="17"/>
      <c r="I241" s="17"/>
      <c r="J241" s="17"/>
      <c r="K241" s="17"/>
      <c r="L241" s="17"/>
    </row>
    <row r="242" spans="1:12" outlineLevel="4" x14ac:dyDescent="0.2">
      <c r="A242" s="20"/>
      <c r="B242" s="20"/>
      <c r="C242" s="20" t="s">
        <v>31</v>
      </c>
      <c r="D242" s="21">
        <v>0</v>
      </c>
      <c r="E242" s="22" t="s">
        <v>78</v>
      </c>
      <c r="F242" s="23"/>
      <c r="G242" s="36">
        <f>IF((TRIM(L242)="Ja"),ROUND(ROUND((D242*F242),4),2),0)</f>
        <v>0</v>
      </c>
      <c r="H242" s="24"/>
      <c r="I242" s="36">
        <f>ROUND(ROUND((K242*G242),4),2)</f>
        <v>0</v>
      </c>
      <c r="J242" s="36">
        <f>ROUND(ROUND((K242*H242),4),2)</f>
        <v>0</v>
      </c>
      <c r="K242" s="25">
        <v>0.19</v>
      </c>
      <c r="L242" s="26" t="s">
        <v>16</v>
      </c>
    </row>
    <row r="243" spans="1:12" outlineLevel="3" x14ac:dyDescent="0.2">
      <c r="A243" s="17" t="s">
        <v>249</v>
      </c>
      <c r="B243" s="18" t="s">
        <v>245</v>
      </c>
      <c r="C243" s="17"/>
      <c r="D243" s="17"/>
      <c r="E243" s="17"/>
      <c r="F243" s="17"/>
      <c r="G243" s="17"/>
      <c r="H243" s="17"/>
      <c r="I243" s="17"/>
      <c r="J243" s="17"/>
      <c r="K243" s="17"/>
      <c r="L243" s="17"/>
    </row>
    <row r="244" spans="1:12" ht="45" outlineLevel="4" x14ac:dyDescent="0.2">
      <c r="A244" s="17"/>
      <c r="B244" s="19" t="s">
        <v>250</v>
      </c>
      <c r="C244" s="17"/>
      <c r="D244" s="17"/>
      <c r="E244" s="17"/>
      <c r="F244" s="17"/>
      <c r="G244" s="17"/>
      <c r="H244" s="17"/>
      <c r="I244" s="17"/>
      <c r="J244" s="17"/>
      <c r="K244" s="17"/>
      <c r="L244" s="17"/>
    </row>
    <row r="245" spans="1:12" outlineLevel="4" x14ac:dyDescent="0.2">
      <c r="A245" s="20"/>
      <c r="B245" s="20"/>
      <c r="C245" s="20" t="s">
        <v>31</v>
      </c>
      <c r="D245" s="21">
        <v>0</v>
      </c>
      <c r="E245" s="22" t="s">
        <v>78</v>
      </c>
      <c r="F245" s="23"/>
      <c r="G245" s="36">
        <f>IF((TRIM(L245)="Ja"),ROUND(ROUND((D245*F245),4),2),0)</f>
        <v>0</v>
      </c>
      <c r="H245" s="24"/>
      <c r="I245" s="36">
        <f>ROUND(ROUND((K245*G245),4),2)</f>
        <v>0</v>
      </c>
      <c r="J245" s="36">
        <f>ROUND(ROUND((K245*H245),4),2)</f>
        <v>0</v>
      </c>
      <c r="K245" s="25">
        <v>0.19</v>
      </c>
      <c r="L245" s="26" t="s">
        <v>16</v>
      </c>
    </row>
    <row r="246" spans="1:12" outlineLevel="3" x14ac:dyDescent="0.2">
      <c r="A246" s="17" t="s">
        <v>251</v>
      </c>
      <c r="B246" s="18" t="s">
        <v>252</v>
      </c>
      <c r="C246" s="17"/>
      <c r="D246" s="17"/>
      <c r="E246" s="17"/>
      <c r="F246" s="17"/>
      <c r="G246" s="17"/>
      <c r="H246" s="17"/>
      <c r="I246" s="17"/>
      <c r="J246" s="17"/>
      <c r="K246" s="17"/>
      <c r="L246" s="17"/>
    </row>
    <row r="247" spans="1:12" ht="22.5" outlineLevel="4" x14ac:dyDescent="0.2">
      <c r="A247" s="17"/>
      <c r="B247" s="19" t="s">
        <v>253</v>
      </c>
      <c r="C247" s="17"/>
      <c r="D247" s="17"/>
      <c r="E247" s="17"/>
      <c r="F247" s="17"/>
      <c r="G247" s="17"/>
      <c r="H247" s="17"/>
      <c r="I247" s="17"/>
      <c r="J247" s="17"/>
      <c r="K247" s="17"/>
      <c r="L247" s="17"/>
    </row>
    <row r="248" spans="1:12" outlineLevel="4" x14ac:dyDescent="0.2">
      <c r="A248" s="20"/>
      <c r="B248" s="20"/>
      <c r="C248" s="20" t="s">
        <v>31</v>
      </c>
      <c r="D248" s="21">
        <v>0</v>
      </c>
      <c r="E248" s="22" t="s">
        <v>78</v>
      </c>
      <c r="F248" s="23"/>
      <c r="G248" s="36">
        <f>IF((TRIM(L248)="Ja"),ROUND(ROUND((D248*F248),4),2),0)</f>
        <v>0</v>
      </c>
      <c r="H248" s="24"/>
      <c r="I248" s="36">
        <f>ROUND(ROUND((K248*G248),4),2)</f>
        <v>0</v>
      </c>
      <c r="J248" s="36">
        <f>ROUND(ROUND((K248*H248),4),2)</f>
        <v>0</v>
      </c>
      <c r="K248" s="25">
        <v>0.19</v>
      </c>
      <c r="L248" s="26" t="s">
        <v>16</v>
      </c>
    </row>
    <row r="249" spans="1:12" outlineLevel="3" x14ac:dyDescent="0.2">
      <c r="A249" s="17" t="s">
        <v>254</v>
      </c>
      <c r="B249" s="18" t="s">
        <v>255</v>
      </c>
      <c r="C249" s="17"/>
      <c r="D249" s="17"/>
      <c r="E249" s="17"/>
      <c r="F249" s="17"/>
      <c r="G249" s="17"/>
      <c r="H249" s="17"/>
      <c r="I249" s="17"/>
      <c r="J249" s="17"/>
      <c r="K249" s="17"/>
      <c r="L249" s="17"/>
    </row>
    <row r="250" spans="1:12" ht="22.5" outlineLevel="4" x14ac:dyDescent="0.2">
      <c r="A250" s="17"/>
      <c r="B250" s="19" t="s">
        <v>256</v>
      </c>
      <c r="C250" s="17"/>
      <c r="D250" s="17"/>
      <c r="E250" s="17"/>
      <c r="F250" s="17"/>
      <c r="G250" s="17"/>
      <c r="H250" s="17"/>
      <c r="I250" s="17"/>
      <c r="J250" s="17"/>
      <c r="K250" s="17"/>
      <c r="L250" s="17"/>
    </row>
    <row r="251" spans="1:12" outlineLevel="4" x14ac:dyDescent="0.2">
      <c r="A251" s="20"/>
      <c r="B251" s="20"/>
      <c r="C251" s="20" t="s">
        <v>31</v>
      </c>
      <c r="D251" s="21">
        <v>0</v>
      </c>
      <c r="E251" s="22" t="s">
        <v>78</v>
      </c>
      <c r="F251" s="23"/>
      <c r="G251" s="36">
        <f>IF((TRIM(L251)="Ja"),ROUND(ROUND((D251*F251),4),2),0)</f>
        <v>0</v>
      </c>
      <c r="H251" s="24"/>
      <c r="I251" s="36">
        <f>ROUND(ROUND((K251*G251),4),2)</f>
        <v>0</v>
      </c>
      <c r="J251" s="36">
        <f>ROUND(ROUND((K251*H251),4),2)</f>
        <v>0</v>
      </c>
      <c r="K251" s="25">
        <v>0.19</v>
      </c>
      <c r="L251" s="26" t="s">
        <v>16</v>
      </c>
    </row>
    <row r="252" spans="1:12" outlineLevel="3" x14ac:dyDescent="0.2">
      <c r="A252" s="17" t="s">
        <v>257</v>
      </c>
      <c r="B252" s="18" t="s">
        <v>258</v>
      </c>
      <c r="C252" s="17"/>
      <c r="D252" s="17"/>
      <c r="E252" s="17"/>
      <c r="F252" s="17"/>
      <c r="G252" s="17"/>
      <c r="H252" s="17"/>
      <c r="I252" s="17"/>
      <c r="J252" s="17"/>
      <c r="K252" s="17"/>
      <c r="L252" s="17"/>
    </row>
    <row r="253" spans="1:12" ht="78.75" outlineLevel="4" x14ac:dyDescent="0.2">
      <c r="A253" s="17"/>
      <c r="B253" s="19" t="s">
        <v>259</v>
      </c>
      <c r="C253" s="17"/>
      <c r="D253" s="17"/>
      <c r="E253" s="17"/>
      <c r="F253" s="17"/>
      <c r="G253" s="17"/>
      <c r="H253" s="17"/>
      <c r="I253" s="17"/>
      <c r="J253" s="17"/>
      <c r="K253" s="17"/>
      <c r="L253" s="17"/>
    </row>
    <row r="254" spans="1:12" outlineLevel="4" x14ac:dyDescent="0.2">
      <c r="A254" s="20"/>
      <c r="B254" s="20"/>
      <c r="C254" s="20" t="s">
        <v>31</v>
      </c>
      <c r="D254" s="21">
        <v>0</v>
      </c>
      <c r="E254" s="22" t="s">
        <v>78</v>
      </c>
      <c r="F254" s="23"/>
      <c r="G254" s="36">
        <f>IF((TRIM(L254)="Ja"),ROUND(ROUND((D254*F254),4),2),0)</f>
        <v>0</v>
      </c>
      <c r="H254" s="24"/>
      <c r="I254" s="36">
        <f>ROUND(ROUND((K254*G254),4),2)</f>
        <v>0</v>
      </c>
      <c r="J254" s="36">
        <f>ROUND(ROUND((K254*H254),4),2)</f>
        <v>0</v>
      </c>
      <c r="K254" s="25">
        <v>0.19</v>
      </c>
      <c r="L254" s="26" t="s">
        <v>16</v>
      </c>
    </row>
    <row r="255" spans="1:12" outlineLevel="3" x14ac:dyDescent="0.2">
      <c r="A255" s="17" t="s">
        <v>260</v>
      </c>
      <c r="B255" s="18" t="s">
        <v>261</v>
      </c>
      <c r="C255" s="17"/>
      <c r="D255" s="17"/>
      <c r="E255" s="17"/>
      <c r="F255" s="17"/>
      <c r="G255" s="17"/>
      <c r="H255" s="17"/>
      <c r="I255" s="17"/>
      <c r="J255" s="17"/>
      <c r="K255" s="17"/>
      <c r="L255" s="17"/>
    </row>
    <row r="256" spans="1:12" ht="33.75" outlineLevel="4" x14ac:dyDescent="0.2">
      <c r="A256" s="17"/>
      <c r="B256" s="19" t="s">
        <v>262</v>
      </c>
      <c r="C256" s="17"/>
      <c r="D256" s="17"/>
      <c r="E256" s="17"/>
      <c r="F256" s="17"/>
      <c r="G256" s="17"/>
      <c r="H256" s="17"/>
      <c r="I256" s="17"/>
      <c r="J256" s="17"/>
      <c r="K256" s="17"/>
      <c r="L256" s="17"/>
    </row>
    <row r="257" spans="1:12" outlineLevel="4" x14ac:dyDescent="0.2">
      <c r="A257" s="20"/>
      <c r="B257" s="20"/>
      <c r="C257" s="20" t="s">
        <v>31</v>
      </c>
      <c r="D257" s="21">
        <v>0</v>
      </c>
      <c r="E257" s="22" t="s">
        <v>78</v>
      </c>
      <c r="F257" s="23"/>
      <c r="G257" s="36">
        <f>IF((TRIM(L257)="Ja"),ROUND(ROUND((D257*F257),4),2),0)</f>
        <v>0</v>
      </c>
      <c r="H257" s="24"/>
      <c r="I257" s="36">
        <f>ROUND(ROUND((K257*G257),4),2)</f>
        <v>0</v>
      </c>
      <c r="J257" s="36">
        <f>ROUND(ROUND((K257*H257),4),2)</f>
        <v>0</v>
      </c>
      <c r="K257" s="25">
        <v>0.19</v>
      </c>
      <c r="L257" s="26" t="s">
        <v>16</v>
      </c>
    </row>
    <row r="258" spans="1:12" outlineLevel="3" x14ac:dyDescent="0.2">
      <c r="A258" s="17" t="s">
        <v>263</v>
      </c>
      <c r="B258" s="18" t="s">
        <v>264</v>
      </c>
      <c r="C258" s="17"/>
      <c r="D258" s="17"/>
      <c r="E258" s="17"/>
      <c r="F258" s="17"/>
      <c r="G258" s="17"/>
      <c r="H258" s="17"/>
      <c r="I258" s="17"/>
      <c r="J258" s="17"/>
      <c r="K258" s="17"/>
      <c r="L258" s="17"/>
    </row>
    <row r="259" spans="1:12" ht="22.5" outlineLevel="4" x14ac:dyDescent="0.2">
      <c r="A259" s="17"/>
      <c r="B259" s="19" t="s">
        <v>265</v>
      </c>
      <c r="C259" s="17"/>
      <c r="D259" s="17"/>
      <c r="E259" s="17"/>
      <c r="F259" s="17"/>
      <c r="G259" s="17"/>
      <c r="H259" s="17"/>
      <c r="I259" s="17"/>
      <c r="J259" s="17"/>
      <c r="K259" s="17"/>
      <c r="L259" s="17"/>
    </row>
    <row r="260" spans="1:12" outlineLevel="4" x14ac:dyDescent="0.2">
      <c r="A260" s="20"/>
      <c r="B260" s="20"/>
      <c r="C260" s="20" t="s">
        <v>31</v>
      </c>
      <c r="D260" s="21">
        <v>0</v>
      </c>
      <c r="E260" s="22" t="s">
        <v>78</v>
      </c>
      <c r="F260" s="23"/>
      <c r="G260" s="36">
        <f>IF((TRIM(L260)="Ja"),ROUND(ROUND((D260*F260),4),2),0)</f>
        <v>0</v>
      </c>
      <c r="H260" s="24"/>
      <c r="I260" s="36">
        <f>ROUND(ROUND((K260*G260),4),2)</f>
        <v>0</v>
      </c>
      <c r="J260" s="36">
        <f>ROUND(ROUND((K260*H260),4),2)</f>
        <v>0</v>
      </c>
      <c r="K260" s="25">
        <v>0.19</v>
      </c>
      <c r="L260" s="26" t="s">
        <v>16</v>
      </c>
    </row>
    <row r="261" spans="1:12" outlineLevel="3" x14ac:dyDescent="0.2">
      <c r="A261" s="17" t="s">
        <v>266</v>
      </c>
      <c r="B261" s="18" t="s">
        <v>267</v>
      </c>
      <c r="C261" s="17"/>
      <c r="D261" s="17"/>
      <c r="E261" s="17"/>
      <c r="F261" s="17"/>
      <c r="G261" s="17"/>
      <c r="H261" s="17"/>
      <c r="I261" s="17"/>
      <c r="J261" s="17"/>
      <c r="K261" s="17"/>
      <c r="L261" s="17"/>
    </row>
    <row r="262" spans="1:12" ht="22.5" outlineLevel="4" x14ac:dyDescent="0.2">
      <c r="A262" s="17"/>
      <c r="B262" s="19" t="s">
        <v>268</v>
      </c>
      <c r="C262" s="17"/>
      <c r="D262" s="17"/>
      <c r="E262" s="17"/>
      <c r="F262" s="17"/>
      <c r="G262" s="17"/>
      <c r="H262" s="17"/>
      <c r="I262" s="17"/>
      <c r="J262" s="17"/>
      <c r="K262" s="17"/>
      <c r="L262" s="17"/>
    </row>
    <row r="263" spans="1:12" outlineLevel="4" x14ac:dyDescent="0.2">
      <c r="A263" s="20"/>
      <c r="B263" s="20"/>
      <c r="C263" s="20" t="s">
        <v>31</v>
      </c>
      <c r="D263" s="21">
        <v>0</v>
      </c>
      <c r="E263" s="22" t="s">
        <v>78</v>
      </c>
      <c r="F263" s="23"/>
      <c r="G263" s="36">
        <f>IF((TRIM(L263)="Ja"),ROUND(ROUND((D263*F263),4),2),0)</f>
        <v>0</v>
      </c>
      <c r="H263" s="24"/>
      <c r="I263" s="36">
        <f>ROUND(ROUND((K263*G263),4),2)</f>
        <v>0</v>
      </c>
      <c r="J263" s="36">
        <f>ROUND(ROUND((K263*H263),4),2)</f>
        <v>0</v>
      </c>
      <c r="K263" s="25">
        <v>0.19</v>
      </c>
      <c r="L263" s="26" t="s">
        <v>16</v>
      </c>
    </row>
    <row r="264" spans="1:12" outlineLevel="3" x14ac:dyDescent="0.2">
      <c r="A264" s="17" t="s">
        <v>269</v>
      </c>
      <c r="B264" s="18" t="s">
        <v>270</v>
      </c>
      <c r="C264" s="17"/>
      <c r="D264" s="17"/>
      <c r="E264" s="17"/>
      <c r="F264" s="17"/>
      <c r="G264" s="17"/>
      <c r="H264" s="17"/>
      <c r="I264" s="17"/>
      <c r="J264" s="17"/>
      <c r="K264" s="17"/>
      <c r="L264" s="17"/>
    </row>
    <row r="265" spans="1:12" ht="22.5" outlineLevel="4" x14ac:dyDescent="0.2">
      <c r="A265" s="17"/>
      <c r="B265" s="19" t="s">
        <v>271</v>
      </c>
      <c r="C265" s="17"/>
      <c r="D265" s="17"/>
      <c r="E265" s="17"/>
      <c r="F265" s="17"/>
      <c r="G265" s="17"/>
      <c r="H265" s="17"/>
      <c r="I265" s="17"/>
      <c r="J265" s="17"/>
      <c r="K265" s="17"/>
      <c r="L265" s="17"/>
    </row>
    <row r="266" spans="1:12" outlineLevel="4" x14ac:dyDescent="0.2">
      <c r="A266" s="20"/>
      <c r="B266" s="20"/>
      <c r="C266" s="20" t="s">
        <v>31</v>
      </c>
      <c r="D266" s="21">
        <v>0</v>
      </c>
      <c r="E266" s="22" t="s">
        <v>78</v>
      </c>
      <c r="F266" s="23"/>
      <c r="G266" s="36">
        <f>IF((TRIM(L266)="Ja"),ROUND(ROUND((D266*F266),4),2),0)</f>
        <v>0</v>
      </c>
      <c r="H266" s="24"/>
      <c r="I266" s="36">
        <f>ROUND(ROUND((K266*G266),4),2)</f>
        <v>0</v>
      </c>
      <c r="J266" s="36">
        <f>ROUND(ROUND((K266*H266),4),2)</f>
        <v>0</v>
      </c>
      <c r="K266" s="25">
        <v>0.19</v>
      </c>
      <c r="L266" s="26" t="s">
        <v>16</v>
      </c>
    </row>
    <row r="267" spans="1:12" outlineLevel="3" x14ac:dyDescent="0.2">
      <c r="A267" s="17" t="s">
        <v>272</v>
      </c>
      <c r="B267" s="18" t="s">
        <v>273</v>
      </c>
      <c r="C267" s="17"/>
      <c r="D267" s="17"/>
      <c r="E267" s="17"/>
      <c r="F267" s="17"/>
      <c r="G267" s="17"/>
      <c r="H267" s="17"/>
      <c r="I267" s="17"/>
      <c r="J267" s="17"/>
      <c r="K267" s="17"/>
      <c r="L267" s="17"/>
    </row>
    <row r="268" spans="1:12" outlineLevel="4" x14ac:dyDescent="0.2">
      <c r="A268" s="17"/>
      <c r="B268" s="19" t="s">
        <v>274</v>
      </c>
      <c r="C268" s="17"/>
      <c r="D268" s="17"/>
      <c r="E268" s="17"/>
      <c r="F268" s="17"/>
      <c r="G268" s="17"/>
      <c r="H268" s="17"/>
      <c r="I268" s="17"/>
      <c r="J268" s="17"/>
      <c r="K268" s="17"/>
      <c r="L268" s="17"/>
    </row>
    <row r="269" spans="1:12" outlineLevel="4" x14ac:dyDescent="0.2">
      <c r="A269" s="20"/>
      <c r="B269" s="20"/>
      <c r="C269" s="20" t="s">
        <v>31</v>
      </c>
      <c r="D269" s="21">
        <v>0</v>
      </c>
      <c r="E269" s="22" t="s">
        <v>78</v>
      </c>
      <c r="F269" s="23"/>
      <c r="G269" s="36">
        <f>IF((TRIM(L269)="Ja"),ROUND(ROUND((D269*F269),4),2),0)</f>
        <v>0</v>
      </c>
      <c r="H269" s="24"/>
      <c r="I269" s="36">
        <f>ROUND(ROUND((K269*G269),4),2)</f>
        <v>0</v>
      </c>
      <c r="J269" s="36">
        <f>ROUND(ROUND((K269*H269),4),2)</f>
        <v>0</v>
      </c>
      <c r="K269" s="25">
        <v>0.19</v>
      </c>
      <c r="L269" s="26" t="s">
        <v>16</v>
      </c>
    </row>
    <row r="270" spans="1:12" outlineLevel="2" x14ac:dyDescent="0.2">
      <c r="A270" s="27" t="s">
        <v>275</v>
      </c>
      <c r="B270" s="28" t="s">
        <v>276</v>
      </c>
      <c r="C270" s="27" t="s">
        <v>25</v>
      </c>
      <c r="D270" s="29"/>
      <c r="E270" s="30"/>
      <c r="F270" s="31"/>
      <c r="G270" s="32">
        <f>IF((TRIM(L270)="Ja"),SUM(G273,G276,G279,G282,G285,G288,G291,G294,G297,G300,G303,G306,G309),0)</f>
        <v>0</v>
      </c>
      <c r="H270" s="33"/>
      <c r="I270" s="32">
        <f>ROUND(ROUND((K270*G270),4),2)</f>
        <v>0</v>
      </c>
      <c r="J270" s="32">
        <f>ROUND(ROUND((K270*H270),4),2)</f>
        <v>0</v>
      </c>
      <c r="K270" s="34">
        <v>0.19</v>
      </c>
      <c r="L270" s="35" t="s">
        <v>16</v>
      </c>
    </row>
    <row r="271" spans="1:12" outlineLevel="3" x14ac:dyDescent="0.2">
      <c r="A271" s="17" t="s">
        <v>277</v>
      </c>
      <c r="B271" s="18" t="s">
        <v>278</v>
      </c>
      <c r="C271" s="17"/>
      <c r="D271" s="17"/>
      <c r="E271" s="17"/>
      <c r="F271" s="17"/>
      <c r="G271" s="17"/>
      <c r="H271" s="17"/>
      <c r="I271" s="17"/>
      <c r="J271" s="17"/>
      <c r="K271" s="17"/>
      <c r="L271" s="17"/>
    </row>
    <row r="272" spans="1:12" ht="90" outlineLevel="4" x14ac:dyDescent="0.2">
      <c r="A272" s="17"/>
      <c r="B272" s="19" t="s">
        <v>279</v>
      </c>
      <c r="C272" s="17"/>
      <c r="D272" s="17"/>
      <c r="E272" s="17"/>
      <c r="F272" s="17"/>
      <c r="G272" s="17"/>
      <c r="H272" s="17"/>
      <c r="I272" s="17"/>
      <c r="J272" s="17"/>
      <c r="K272" s="17"/>
      <c r="L272" s="17"/>
    </row>
    <row r="273" spans="1:12" outlineLevel="4" x14ac:dyDescent="0.2">
      <c r="A273" s="20"/>
      <c r="B273" s="20"/>
      <c r="C273" s="20" t="s">
        <v>31</v>
      </c>
      <c r="D273" s="21">
        <v>0</v>
      </c>
      <c r="E273" s="22" t="s">
        <v>78</v>
      </c>
      <c r="F273" s="23"/>
      <c r="G273" s="36">
        <f>IF((TRIM(L273)="Ja"),ROUND(ROUND((D273*F273),4),2),0)</f>
        <v>0</v>
      </c>
      <c r="H273" s="24"/>
      <c r="I273" s="36">
        <f>ROUND(ROUND((K273*G273),4),2)</f>
        <v>0</v>
      </c>
      <c r="J273" s="36">
        <f>ROUND(ROUND((K273*H273),4),2)</f>
        <v>0</v>
      </c>
      <c r="K273" s="25">
        <v>0.19</v>
      </c>
      <c r="L273" s="26" t="s">
        <v>16</v>
      </c>
    </row>
    <row r="274" spans="1:12" outlineLevel="3" x14ac:dyDescent="0.2">
      <c r="A274" s="17" t="s">
        <v>280</v>
      </c>
      <c r="B274" s="18" t="s">
        <v>281</v>
      </c>
      <c r="C274" s="17"/>
      <c r="D274" s="17"/>
      <c r="E274" s="17"/>
      <c r="F274" s="17"/>
      <c r="G274" s="17"/>
      <c r="H274" s="17"/>
      <c r="I274" s="17"/>
      <c r="J274" s="17"/>
      <c r="K274" s="17"/>
      <c r="L274" s="17"/>
    </row>
    <row r="275" spans="1:12" ht="22.5" outlineLevel="4" x14ac:dyDescent="0.2">
      <c r="A275" s="17"/>
      <c r="B275" s="19" t="s">
        <v>282</v>
      </c>
      <c r="C275" s="17"/>
      <c r="D275" s="17"/>
      <c r="E275" s="17"/>
      <c r="F275" s="17"/>
      <c r="G275" s="17"/>
      <c r="H275" s="17"/>
      <c r="I275" s="17"/>
      <c r="J275" s="17"/>
      <c r="K275" s="17"/>
      <c r="L275" s="17"/>
    </row>
    <row r="276" spans="1:12" outlineLevel="4" x14ac:dyDescent="0.2">
      <c r="A276" s="20"/>
      <c r="B276" s="20"/>
      <c r="C276" s="20" t="s">
        <v>31</v>
      </c>
      <c r="D276" s="21">
        <v>0</v>
      </c>
      <c r="E276" s="22" t="s">
        <v>78</v>
      </c>
      <c r="F276" s="23"/>
      <c r="G276" s="36">
        <f>IF((TRIM(L276)="Ja"),ROUND(ROUND((D276*F276),4),2),0)</f>
        <v>0</v>
      </c>
      <c r="H276" s="24"/>
      <c r="I276" s="36">
        <f>ROUND(ROUND((K276*G276),4),2)</f>
        <v>0</v>
      </c>
      <c r="J276" s="36">
        <f>ROUND(ROUND((K276*H276),4),2)</f>
        <v>0</v>
      </c>
      <c r="K276" s="25">
        <v>0.19</v>
      </c>
      <c r="L276" s="26" t="s">
        <v>16</v>
      </c>
    </row>
    <row r="277" spans="1:12" outlineLevel="3" x14ac:dyDescent="0.2">
      <c r="A277" s="17" t="s">
        <v>283</v>
      </c>
      <c r="B277" s="18" t="s">
        <v>284</v>
      </c>
      <c r="C277" s="17"/>
      <c r="D277" s="17"/>
      <c r="E277" s="17"/>
      <c r="F277" s="17"/>
      <c r="G277" s="17"/>
      <c r="H277" s="17"/>
      <c r="I277" s="17"/>
      <c r="J277" s="17"/>
      <c r="K277" s="17"/>
      <c r="L277" s="17"/>
    </row>
    <row r="278" spans="1:12" outlineLevel="4" x14ac:dyDescent="0.2">
      <c r="A278" s="17"/>
      <c r="B278" s="19" t="s">
        <v>285</v>
      </c>
      <c r="C278" s="17"/>
      <c r="D278" s="17"/>
      <c r="E278" s="17"/>
      <c r="F278" s="17"/>
      <c r="G278" s="17"/>
      <c r="H278" s="17"/>
      <c r="I278" s="17"/>
      <c r="J278" s="17"/>
      <c r="K278" s="17"/>
      <c r="L278" s="17"/>
    </row>
    <row r="279" spans="1:12" outlineLevel="4" x14ac:dyDescent="0.2">
      <c r="A279" s="20"/>
      <c r="B279" s="20"/>
      <c r="C279" s="20" t="s">
        <v>31</v>
      </c>
      <c r="D279" s="21">
        <v>0</v>
      </c>
      <c r="E279" s="22" t="s">
        <v>286</v>
      </c>
      <c r="F279" s="23"/>
      <c r="G279" s="36">
        <f>IF((TRIM(L279)="Ja"),ROUND(ROUND((D279*F279),4),2),0)</f>
        <v>0</v>
      </c>
      <c r="H279" s="24"/>
      <c r="I279" s="36">
        <f>ROUND(ROUND((K279*G279),4),2)</f>
        <v>0</v>
      </c>
      <c r="J279" s="36">
        <f>ROUND(ROUND((K279*H279),4),2)</f>
        <v>0</v>
      </c>
      <c r="K279" s="25">
        <v>0.19</v>
      </c>
      <c r="L279" s="26" t="s">
        <v>16</v>
      </c>
    </row>
    <row r="280" spans="1:12" outlineLevel="3" x14ac:dyDescent="0.2">
      <c r="A280" s="17" t="s">
        <v>287</v>
      </c>
      <c r="B280" s="18" t="s">
        <v>288</v>
      </c>
      <c r="C280" s="17"/>
      <c r="D280" s="17"/>
      <c r="E280" s="17"/>
      <c r="F280" s="17"/>
      <c r="G280" s="17"/>
      <c r="H280" s="17"/>
      <c r="I280" s="17"/>
      <c r="J280" s="17"/>
      <c r="K280" s="17"/>
      <c r="L280" s="17"/>
    </row>
    <row r="281" spans="1:12" outlineLevel="4" x14ac:dyDescent="0.2">
      <c r="A281" s="17"/>
      <c r="B281" s="19" t="s">
        <v>289</v>
      </c>
      <c r="C281" s="17"/>
      <c r="D281" s="17"/>
      <c r="E281" s="17"/>
      <c r="F281" s="17"/>
      <c r="G281" s="17"/>
      <c r="H281" s="17"/>
      <c r="I281" s="17"/>
      <c r="J281" s="17"/>
      <c r="K281" s="17"/>
      <c r="L281" s="17"/>
    </row>
    <row r="282" spans="1:12" outlineLevel="4" x14ac:dyDescent="0.2">
      <c r="A282" s="20"/>
      <c r="B282" s="20"/>
      <c r="C282" s="20" t="s">
        <v>31</v>
      </c>
      <c r="D282" s="21">
        <v>0</v>
      </c>
      <c r="E282" s="22" t="s">
        <v>286</v>
      </c>
      <c r="F282" s="23"/>
      <c r="G282" s="36">
        <f>IF((TRIM(L282)="Ja"),ROUND(ROUND((D282*F282),4),2),0)</f>
        <v>0</v>
      </c>
      <c r="H282" s="24"/>
      <c r="I282" s="36">
        <f>ROUND(ROUND((K282*G282),4),2)</f>
        <v>0</v>
      </c>
      <c r="J282" s="36">
        <f>ROUND(ROUND((K282*H282),4),2)</f>
        <v>0</v>
      </c>
      <c r="K282" s="25">
        <v>0.19</v>
      </c>
      <c r="L282" s="26" t="s">
        <v>16</v>
      </c>
    </row>
    <row r="283" spans="1:12" outlineLevel="3" x14ac:dyDescent="0.2">
      <c r="A283" s="17" t="s">
        <v>290</v>
      </c>
      <c r="B283" s="18" t="s">
        <v>291</v>
      </c>
      <c r="C283" s="17"/>
      <c r="D283" s="17"/>
      <c r="E283" s="17"/>
      <c r="F283" s="17"/>
      <c r="G283" s="17"/>
      <c r="H283" s="17"/>
      <c r="I283" s="17"/>
      <c r="J283" s="17"/>
      <c r="K283" s="17"/>
      <c r="L283" s="17"/>
    </row>
    <row r="284" spans="1:12" outlineLevel="4" x14ac:dyDescent="0.2">
      <c r="A284" s="17"/>
      <c r="B284" s="19" t="s">
        <v>292</v>
      </c>
      <c r="C284" s="17"/>
      <c r="D284" s="17"/>
      <c r="E284" s="17"/>
      <c r="F284" s="17"/>
      <c r="G284" s="17"/>
      <c r="H284" s="17"/>
      <c r="I284" s="17"/>
      <c r="J284" s="17"/>
      <c r="K284" s="17"/>
      <c r="L284" s="17"/>
    </row>
    <row r="285" spans="1:12" outlineLevel="4" x14ac:dyDescent="0.2">
      <c r="A285" s="20"/>
      <c r="B285" s="20"/>
      <c r="C285" s="20" t="s">
        <v>31</v>
      </c>
      <c r="D285" s="21">
        <v>0</v>
      </c>
      <c r="E285" s="22" t="s">
        <v>286</v>
      </c>
      <c r="F285" s="23"/>
      <c r="G285" s="36">
        <f>IF((TRIM(L285)="Ja"),ROUND(ROUND((D285*F285),4),2),0)</f>
        <v>0</v>
      </c>
      <c r="H285" s="24"/>
      <c r="I285" s="36">
        <f>ROUND(ROUND((K285*G285),4),2)</f>
        <v>0</v>
      </c>
      <c r="J285" s="36">
        <f>ROUND(ROUND((K285*H285),4),2)</f>
        <v>0</v>
      </c>
      <c r="K285" s="25">
        <v>0.19</v>
      </c>
      <c r="L285" s="26" t="s">
        <v>16</v>
      </c>
    </row>
    <row r="286" spans="1:12" outlineLevel="3" x14ac:dyDescent="0.2">
      <c r="A286" s="17" t="s">
        <v>293</v>
      </c>
      <c r="B286" s="18" t="s">
        <v>294</v>
      </c>
      <c r="C286" s="17"/>
      <c r="D286" s="17"/>
      <c r="E286" s="17"/>
      <c r="F286" s="17"/>
      <c r="G286" s="17"/>
      <c r="H286" s="17"/>
      <c r="I286" s="17"/>
      <c r="J286" s="17"/>
      <c r="K286" s="17"/>
      <c r="L286" s="17"/>
    </row>
    <row r="287" spans="1:12" outlineLevel="4" x14ac:dyDescent="0.2">
      <c r="A287" s="17"/>
      <c r="B287" s="19" t="s">
        <v>295</v>
      </c>
      <c r="C287" s="17"/>
      <c r="D287" s="17"/>
      <c r="E287" s="17"/>
      <c r="F287" s="17"/>
      <c r="G287" s="17"/>
      <c r="H287" s="17"/>
      <c r="I287" s="17"/>
      <c r="J287" s="17"/>
      <c r="K287" s="17"/>
      <c r="L287" s="17"/>
    </row>
    <row r="288" spans="1:12" outlineLevel="4" x14ac:dyDescent="0.2">
      <c r="A288" s="20"/>
      <c r="B288" s="20"/>
      <c r="C288" s="20" t="s">
        <v>31</v>
      </c>
      <c r="D288" s="21">
        <v>0</v>
      </c>
      <c r="E288" s="22" t="s">
        <v>286</v>
      </c>
      <c r="F288" s="23"/>
      <c r="G288" s="36">
        <f>IF((TRIM(L288)="Ja"),ROUND(ROUND((D288*F288),4),2),0)</f>
        <v>0</v>
      </c>
      <c r="H288" s="24"/>
      <c r="I288" s="36">
        <f>ROUND(ROUND((K288*G288),4),2)</f>
        <v>0</v>
      </c>
      <c r="J288" s="36">
        <f>ROUND(ROUND((K288*H288),4),2)</f>
        <v>0</v>
      </c>
      <c r="K288" s="25">
        <v>0.19</v>
      </c>
      <c r="L288" s="26" t="s">
        <v>16</v>
      </c>
    </row>
    <row r="289" spans="1:12" outlineLevel="3" x14ac:dyDescent="0.2">
      <c r="A289" s="17" t="s">
        <v>296</v>
      </c>
      <c r="B289" s="18" t="s">
        <v>297</v>
      </c>
      <c r="C289" s="17"/>
      <c r="D289" s="17"/>
      <c r="E289" s="17"/>
      <c r="F289" s="17"/>
      <c r="G289" s="17"/>
      <c r="H289" s="17"/>
      <c r="I289" s="17"/>
      <c r="J289" s="17"/>
      <c r="K289" s="17"/>
      <c r="L289" s="17"/>
    </row>
    <row r="290" spans="1:12" outlineLevel="4" x14ac:dyDescent="0.2">
      <c r="A290" s="17"/>
      <c r="B290" s="19" t="s">
        <v>298</v>
      </c>
      <c r="C290" s="17"/>
      <c r="D290" s="17"/>
      <c r="E290" s="17"/>
      <c r="F290" s="17"/>
      <c r="G290" s="17"/>
      <c r="H290" s="17"/>
      <c r="I290" s="17"/>
      <c r="J290" s="17"/>
      <c r="K290" s="17"/>
      <c r="L290" s="17"/>
    </row>
    <row r="291" spans="1:12" outlineLevel="4" x14ac:dyDescent="0.2">
      <c r="A291" s="20"/>
      <c r="B291" s="20"/>
      <c r="C291" s="20" t="s">
        <v>31</v>
      </c>
      <c r="D291" s="21">
        <v>0</v>
      </c>
      <c r="E291" s="22" t="s">
        <v>286</v>
      </c>
      <c r="F291" s="23"/>
      <c r="G291" s="36">
        <f>IF((TRIM(L291)="Ja"),ROUND(ROUND((D291*F291),4),2),0)</f>
        <v>0</v>
      </c>
      <c r="H291" s="24"/>
      <c r="I291" s="36">
        <f>ROUND(ROUND((K291*G291),4),2)</f>
        <v>0</v>
      </c>
      <c r="J291" s="36">
        <f>ROUND(ROUND((K291*H291),4),2)</f>
        <v>0</v>
      </c>
      <c r="K291" s="25">
        <v>0.19</v>
      </c>
      <c r="L291" s="26" t="s">
        <v>16</v>
      </c>
    </row>
    <row r="292" spans="1:12" outlineLevel="3" x14ac:dyDescent="0.2">
      <c r="A292" s="17" t="s">
        <v>299</v>
      </c>
      <c r="B292" s="18" t="s">
        <v>300</v>
      </c>
      <c r="C292" s="17"/>
      <c r="D292" s="17"/>
      <c r="E292" s="17"/>
      <c r="F292" s="17"/>
      <c r="G292" s="17"/>
      <c r="H292" s="17"/>
      <c r="I292" s="17"/>
      <c r="J292" s="17"/>
      <c r="K292" s="17"/>
      <c r="L292" s="17"/>
    </row>
    <row r="293" spans="1:12" ht="135" outlineLevel="4" x14ac:dyDescent="0.2">
      <c r="A293" s="17"/>
      <c r="B293" s="19" t="s">
        <v>301</v>
      </c>
      <c r="C293" s="17"/>
      <c r="D293" s="17"/>
      <c r="E293" s="17"/>
      <c r="F293" s="17"/>
      <c r="G293" s="17"/>
      <c r="H293" s="17"/>
      <c r="I293" s="17"/>
      <c r="J293" s="17"/>
      <c r="K293" s="17"/>
      <c r="L293" s="17"/>
    </row>
    <row r="294" spans="1:12" outlineLevel="4" x14ac:dyDescent="0.2">
      <c r="A294" s="20"/>
      <c r="B294" s="20"/>
      <c r="C294" s="20" t="s">
        <v>31</v>
      </c>
      <c r="D294" s="21">
        <v>0</v>
      </c>
      <c r="E294" s="22" t="s">
        <v>78</v>
      </c>
      <c r="F294" s="23"/>
      <c r="G294" s="36">
        <f>IF((TRIM(L294)="Ja"),ROUND(ROUND((D294*F294),4),2),0)</f>
        <v>0</v>
      </c>
      <c r="H294" s="24"/>
      <c r="I294" s="36">
        <f>ROUND(ROUND((K294*G294),4),2)</f>
        <v>0</v>
      </c>
      <c r="J294" s="36">
        <f>ROUND(ROUND((K294*H294),4),2)</f>
        <v>0</v>
      </c>
      <c r="K294" s="25">
        <v>0.19</v>
      </c>
      <c r="L294" s="26" t="s">
        <v>16</v>
      </c>
    </row>
    <row r="295" spans="1:12" outlineLevel="3" x14ac:dyDescent="0.2">
      <c r="A295" s="17" t="s">
        <v>302</v>
      </c>
      <c r="B295" s="18" t="s">
        <v>303</v>
      </c>
      <c r="C295" s="17"/>
      <c r="D295" s="17"/>
      <c r="E295" s="17"/>
      <c r="F295" s="17"/>
      <c r="G295" s="17"/>
      <c r="H295" s="17"/>
      <c r="I295" s="17"/>
      <c r="J295" s="17"/>
      <c r="K295" s="17"/>
      <c r="L295" s="17"/>
    </row>
    <row r="296" spans="1:12" ht="22.5" outlineLevel="4" x14ac:dyDescent="0.2">
      <c r="A296" s="17"/>
      <c r="B296" s="19" t="s">
        <v>304</v>
      </c>
      <c r="C296" s="17"/>
      <c r="D296" s="17"/>
      <c r="E296" s="17"/>
      <c r="F296" s="17"/>
      <c r="G296" s="17"/>
      <c r="H296" s="17"/>
      <c r="I296" s="17"/>
      <c r="J296" s="17"/>
      <c r="K296" s="17"/>
      <c r="L296" s="17"/>
    </row>
    <row r="297" spans="1:12" outlineLevel="4" x14ac:dyDescent="0.2">
      <c r="A297" s="20"/>
      <c r="B297" s="20"/>
      <c r="C297" s="20" t="s">
        <v>31</v>
      </c>
      <c r="D297" s="21">
        <v>0</v>
      </c>
      <c r="E297" s="22" t="s">
        <v>78</v>
      </c>
      <c r="F297" s="23"/>
      <c r="G297" s="36">
        <f>IF((TRIM(L297)="Ja"),ROUND(ROUND((D297*F297),4),2),0)</f>
        <v>0</v>
      </c>
      <c r="H297" s="24"/>
      <c r="I297" s="36">
        <f>ROUND(ROUND((K297*G297),4),2)</f>
        <v>0</v>
      </c>
      <c r="J297" s="36">
        <f>ROUND(ROUND((K297*H297),4),2)</f>
        <v>0</v>
      </c>
      <c r="K297" s="25">
        <v>0.19</v>
      </c>
      <c r="L297" s="26" t="s">
        <v>16</v>
      </c>
    </row>
    <row r="298" spans="1:12" outlineLevel="3" x14ac:dyDescent="0.2">
      <c r="A298" s="17" t="s">
        <v>305</v>
      </c>
      <c r="B298" s="18" t="s">
        <v>306</v>
      </c>
      <c r="C298" s="17"/>
      <c r="D298" s="17"/>
      <c r="E298" s="17"/>
      <c r="F298" s="17"/>
      <c r="G298" s="17"/>
      <c r="H298" s="17"/>
      <c r="I298" s="17"/>
      <c r="J298" s="17"/>
      <c r="K298" s="17"/>
      <c r="L298" s="17"/>
    </row>
    <row r="299" spans="1:12" outlineLevel="4" x14ac:dyDescent="0.2">
      <c r="A299" s="17"/>
      <c r="B299" s="19" t="s">
        <v>307</v>
      </c>
      <c r="C299" s="17"/>
      <c r="D299" s="17"/>
      <c r="E299" s="17"/>
      <c r="F299" s="17"/>
      <c r="G299" s="17"/>
      <c r="H299" s="17"/>
      <c r="I299" s="17"/>
      <c r="J299" s="17"/>
      <c r="K299" s="17"/>
      <c r="L299" s="17"/>
    </row>
    <row r="300" spans="1:12" outlineLevel="4" x14ac:dyDescent="0.2">
      <c r="A300" s="20"/>
      <c r="B300" s="20"/>
      <c r="C300" s="20" t="s">
        <v>31</v>
      </c>
      <c r="D300" s="21">
        <v>0</v>
      </c>
      <c r="E300" s="22" t="s">
        <v>78</v>
      </c>
      <c r="F300" s="23"/>
      <c r="G300" s="36">
        <f>IF((TRIM(L300)="Ja"),ROUND(ROUND((D300*F300),4),2),0)</f>
        <v>0</v>
      </c>
      <c r="H300" s="24"/>
      <c r="I300" s="36">
        <f>ROUND(ROUND((K300*G300),4),2)</f>
        <v>0</v>
      </c>
      <c r="J300" s="36">
        <f>ROUND(ROUND((K300*H300),4),2)</f>
        <v>0</v>
      </c>
      <c r="K300" s="25">
        <v>0.19</v>
      </c>
      <c r="L300" s="26" t="s">
        <v>16</v>
      </c>
    </row>
    <row r="301" spans="1:12" outlineLevel="3" x14ac:dyDescent="0.2">
      <c r="A301" s="17" t="s">
        <v>308</v>
      </c>
      <c r="B301" s="18" t="s">
        <v>309</v>
      </c>
      <c r="C301" s="17"/>
      <c r="D301" s="17"/>
      <c r="E301" s="17"/>
      <c r="F301" s="17"/>
      <c r="G301" s="17"/>
      <c r="H301" s="17"/>
      <c r="I301" s="17"/>
      <c r="J301" s="17"/>
      <c r="K301" s="17"/>
      <c r="L301" s="17"/>
    </row>
    <row r="302" spans="1:12" ht="22.5" outlineLevel="4" x14ac:dyDescent="0.2">
      <c r="A302" s="17"/>
      <c r="B302" s="19" t="s">
        <v>310</v>
      </c>
      <c r="C302" s="17"/>
      <c r="D302" s="17"/>
      <c r="E302" s="17"/>
      <c r="F302" s="17"/>
      <c r="G302" s="17"/>
      <c r="H302" s="17"/>
      <c r="I302" s="17"/>
      <c r="J302" s="17"/>
      <c r="K302" s="17"/>
      <c r="L302" s="17"/>
    </row>
    <row r="303" spans="1:12" outlineLevel="4" x14ac:dyDescent="0.2">
      <c r="A303" s="20"/>
      <c r="B303" s="20"/>
      <c r="C303" s="20" t="s">
        <v>31</v>
      </c>
      <c r="D303" s="21">
        <v>0</v>
      </c>
      <c r="E303" s="22" t="s">
        <v>78</v>
      </c>
      <c r="F303" s="23"/>
      <c r="G303" s="36">
        <f>IF((TRIM(L303)="Ja"),ROUND(ROUND((D303*F303),4),2),0)</f>
        <v>0</v>
      </c>
      <c r="H303" s="24"/>
      <c r="I303" s="36">
        <f>ROUND(ROUND((K303*G303),4),2)</f>
        <v>0</v>
      </c>
      <c r="J303" s="36">
        <f>ROUND(ROUND((K303*H303),4),2)</f>
        <v>0</v>
      </c>
      <c r="K303" s="25">
        <v>0.19</v>
      </c>
      <c r="L303" s="26" t="s">
        <v>16</v>
      </c>
    </row>
    <row r="304" spans="1:12" outlineLevel="3" x14ac:dyDescent="0.2">
      <c r="A304" s="17" t="s">
        <v>311</v>
      </c>
      <c r="B304" s="18" t="s">
        <v>312</v>
      </c>
      <c r="C304" s="17"/>
      <c r="D304" s="17"/>
      <c r="E304" s="17"/>
      <c r="F304" s="17"/>
      <c r="G304" s="17"/>
      <c r="H304" s="17"/>
      <c r="I304" s="17"/>
      <c r="J304" s="17"/>
      <c r="K304" s="17"/>
      <c r="L304" s="17"/>
    </row>
    <row r="305" spans="1:12" ht="22.5" outlineLevel="4" x14ac:dyDescent="0.2">
      <c r="A305" s="17"/>
      <c r="B305" s="19" t="s">
        <v>313</v>
      </c>
      <c r="C305" s="17"/>
      <c r="D305" s="17"/>
      <c r="E305" s="17"/>
      <c r="F305" s="17"/>
      <c r="G305" s="17"/>
      <c r="H305" s="17"/>
      <c r="I305" s="17"/>
      <c r="J305" s="17"/>
      <c r="K305" s="17"/>
      <c r="L305" s="17"/>
    </row>
    <row r="306" spans="1:12" outlineLevel="4" x14ac:dyDescent="0.2">
      <c r="A306" s="20"/>
      <c r="B306" s="20"/>
      <c r="C306" s="20" t="s">
        <v>31</v>
      </c>
      <c r="D306" s="21">
        <v>0</v>
      </c>
      <c r="E306" s="22" t="s">
        <v>78</v>
      </c>
      <c r="F306" s="23"/>
      <c r="G306" s="36">
        <f>IF((TRIM(L306)="Ja"),ROUND(ROUND((D306*F306),4),2),0)</f>
        <v>0</v>
      </c>
      <c r="H306" s="24"/>
      <c r="I306" s="36">
        <f>ROUND(ROUND((K306*G306),4),2)</f>
        <v>0</v>
      </c>
      <c r="J306" s="36">
        <f>ROUND(ROUND((K306*H306),4),2)</f>
        <v>0</v>
      </c>
      <c r="K306" s="25">
        <v>0.19</v>
      </c>
      <c r="L306" s="26" t="s">
        <v>16</v>
      </c>
    </row>
    <row r="307" spans="1:12" outlineLevel="3" x14ac:dyDescent="0.2">
      <c r="A307" s="17" t="s">
        <v>314</v>
      </c>
      <c r="B307" s="18" t="s">
        <v>270</v>
      </c>
      <c r="C307" s="17"/>
      <c r="D307" s="17"/>
      <c r="E307" s="17"/>
      <c r="F307" s="17"/>
      <c r="G307" s="17"/>
      <c r="H307" s="17"/>
      <c r="I307" s="17"/>
      <c r="J307" s="17"/>
      <c r="K307" s="17"/>
      <c r="L307" s="17"/>
    </row>
    <row r="308" spans="1:12" ht="22.5" outlineLevel="4" x14ac:dyDescent="0.2">
      <c r="A308" s="17"/>
      <c r="B308" s="19" t="s">
        <v>271</v>
      </c>
      <c r="C308" s="17"/>
      <c r="D308" s="17"/>
      <c r="E308" s="17"/>
      <c r="F308" s="17"/>
      <c r="G308" s="17"/>
      <c r="H308" s="17"/>
      <c r="I308" s="17"/>
      <c r="J308" s="17"/>
      <c r="K308" s="17"/>
      <c r="L308" s="17"/>
    </row>
    <row r="309" spans="1:12" outlineLevel="4" x14ac:dyDescent="0.2">
      <c r="A309" s="20"/>
      <c r="B309" s="20"/>
      <c r="C309" s="20" t="s">
        <v>31</v>
      </c>
      <c r="D309" s="21">
        <v>0</v>
      </c>
      <c r="E309" s="22" t="s">
        <v>78</v>
      </c>
      <c r="F309" s="23"/>
      <c r="G309" s="36">
        <f>IF((TRIM(L309)="Ja"),ROUND(ROUND((D309*F309),4),2),0)</f>
        <v>0</v>
      </c>
      <c r="H309" s="24"/>
      <c r="I309" s="36">
        <f>ROUND(ROUND((K309*G309),4),2)</f>
        <v>0</v>
      </c>
      <c r="J309" s="36">
        <f>ROUND(ROUND((K309*H309),4),2)</f>
        <v>0</v>
      </c>
      <c r="K309" s="25">
        <v>0.19</v>
      </c>
      <c r="L309" s="26" t="s">
        <v>16</v>
      </c>
    </row>
    <row r="310" spans="1:12" outlineLevel="2" x14ac:dyDescent="0.2">
      <c r="A310" s="27" t="s">
        <v>315</v>
      </c>
      <c r="B310" s="28" t="s">
        <v>316</v>
      </c>
      <c r="C310" s="27" t="s">
        <v>25</v>
      </c>
      <c r="D310" s="29"/>
      <c r="E310" s="30"/>
      <c r="F310" s="31"/>
      <c r="G310" s="32">
        <f>IF((TRIM(L310)="Ja"),SUM(G313,G316,G319,G322,G325,G328,G331,G334),0)</f>
        <v>0</v>
      </c>
      <c r="H310" s="33"/>
      <c r="I310" s="32">
        <f>ROUND(ROUND((K310*G310),4),2)</f>
        <v>0</v>
      </c>
      <c r="J310" s="32">
        <f>ROUND(ROUND((K310*H310),4),2)</f>
        <v>0</v>
      </c>
      <c r="K310" s="34">
        <v>0.19</v>
      </c>
      <c r="L310" s="35" t="s">
        <v>16</v>
      </c>
    </row>
    <row r="311" spans="1:12" outlineLevel="3" x14ac:dyDescent="0.2">
      <c r="A311" s="17" t="s">
        <v>317</v>
      </c>
      <c r="B311" s="18" t="s">
        <v>318</v>
      </c>
      <c r="C311" s="17"/>
      <c r="D311" s="17"/>
      <c r="E311" s="17"/>
      <c r="F311" s="17"/>
      <c r="G311" s="17"/>
      <c r="H311" s="17"/>
      <c r="I311" s="17"/>
      <c r="J311" s="17"/>
      <c r="K311" s="17"/>
      <c r="L311" s="17"/>
    </row>
    <row r="312" spans="1:12" ht="22.5" outlineLevel="4" x14ac:dyDescent="0.2">
      <c r="A312" s="17"/>
      <c r="B312" s="19" t="s">
        <v>319</v>
      </c>
      <c r="C312" s="17"/>
      <c r="D312" s="17"/>
      <c r="E312" s="17"/>
      <c r="F312" s="17"/>
      <c r="G312" s="17"/>
      <c r="H312" s="17"/>
      <c r="I312" s="17"/>
      <c r="J312" s="17"/>
      <c r="K312" s="17"/>
      <c r="L312" s="17"/>
    </row>
    <row r="313" spans="1:12" outlineLevel="4" x14ac:dyDescent="0.2">
      <c r="A313" s="20"/>
      <c r="B313" s="20"/>
      <c r="C313" s="20" t="s">
        <v>31</v>
      </c>
      <c r="D313" s="21">
        <v>0</v>
      </c>
      <c r="E313" s="22" t="s">
        <v>78</v>
      </c>
      <c r="F313" s="23"/>
      <c r="G313" s="36">
        <f>IF((TRIM(L313)="Ja"),ROUND(ROUND((D313*F313),4),2),0)</f>
        <v>0</v>
      </c>
      <c r="H313" s="24"/>
      <c r="I313" s="36">
        <f>ROUND(ROUND((K313*G313),4),2)</f>
        <v>0</v>
      </c>
      <c r="J313" s="36">
        <f>ROUND(ROUND((K313*H313),4),2)</f>
        <v>0</v>
      </c>
      <c r="K313" s="25">
        <v>0.19</v>
      </c>
      <c r="L313" s="26" t="s">
        <v>16</v>
      </c>
    </row>
    <row r="314" spans="1:12" outlineLevel="3" x14ac:dyDescent="0.2">
      <c r="A314" s="17" t="s">
        <v>320</v>
      </c>
      <c r="B314" s="18" t="s">
        <v>321</v>
      </c>
      <c r="C314" s="17"/>
      <c r="D314" s="17"/>
      <c r="E314" s="17"/>
      <c r="F314" s="17"/>
      <c r="G314" s="17"/>
      <c r="H314" s="17"/>
      <c r="I314" s="17"/>
      <c r="J314" s="17"/>
      <c r="K314" s="17"/>
      <c r="L314" s="17"/>
    </row>
    <row r="315" spans="1:12" ht="22.5" outlineLevel="4" x14ac:dyDescent="0.2">
      <c r="A315" s="17"/>
      <c r="B315" s="19" t="s">
        <v>322</v>
      </c>
      <c r="C315" s="17"/>
      <c r="D315" s="17"/>
      <c r="E315" s="17"/>
      <c r="F315" s="17"/>
      <c r="G315" s="17"/>
      <c r="H315" s="17"/>
      <c r="I315" s="17"/>
      <c r="J315" s="17"/>
      <c r="K315" s="17"/>
      <c r="L315" s="17"/>
    </row>
    <row r="316" spans="1:12" outlineLevel="4" x14ac:dyDescent="0.2">
      <c r="A316" s="20"/>
      <c r="B316" s="20"/>
      <c r="C316" s="20" t="s">
        <v>31</v>
      </c>
      <c r="D316" s="21">
        <v>0</v>
      </c>
      <c r="E316" s="22" t="s">
        <v>78</v>
      </c>
      <c r="F316" s="23"/>
      <c r="G316" s="36">
        <f>IF((TRIM(L316)="Ja"),ROUND(ROUND((D316*F316),4),2),0)</f>
        <v>0</v>
      </c>
      <c r="H316" s="24"/>
      <c r="I316" s="36">
        <f>ROUND(ROUND((K316*G316),4),2)</f>
        <v>0</v>
      </c>
      <c r="J316" s="36">
        <f>ROUND(ROUND((K316*H316),4),2)</f>
        <v>0</v>
      </c>
      <c r="K316" s="25">
        <v>0.19</v>
      </c>
      <c r="L316" s="26" t="s">
        <v>16</v>
      </c>
    </row>
    <row r="317" spans="1:12" outlineLevel="3" x14ac:dyDescent="0.2">
      <c r="A317" s="17" t="s">
        <v>323</v>
      </c>
      <c r="B317" s="18" t="s">
        <v>324</v>
      </c>
      <c r="C317" s="17"/>
      <c r="D317" s="17"/>
      <c r="E317" s="17"/>
      <c r="F317" s="17"/>
      <c r="G317" s="17"/>
      <c r="H317" s="17"/>
      <c r="I317" s="17"/>
      <c r="J317" s="17"/>
      <c r="K317" s="17"/>
      <c r="L317" s="17"/>
    </row>
    <row r="318" spans="1:12" outlineLevel="4" x14ac:dyDescent="0.2">
      <c r="A318" s="17"/>
      <c r="B318" s="19" t="s">
        <v>325</v>
      </c>
      <c r="C318" s="17"/>
      <c r="D318" s="17"/>
      <c r="E318" s="17"/>
      <c r="F318" s="17"/>
      <c r="G318" s="17"/>
      <c r="H318" s="17"/>
      <c r="I318" s="17"/>
      <c r="J318" s="17"/>
      <c r="K318" s="17"/>
      <c r="L318" s="17"/>
    </row>
    <row r="319" spans="1:12" outlineLevel="4" x14ac:dyDescent="0.2">
      <c r="A319" s="20"/>
      <c r="B319" s="20"/>
      <c r="C319" s="20" t="s">
        <v>31</v>
      </c>
      <c r="D319" s="21">
        <v>0</v>
      </c>
      <c r="E319" s="22" t="s">
        <v>78</v>
      </c>
      <c r="F319" s="23"/>
      <c r="G319" s="36">
        <f>IF((TRIM(L319)="Ja"),ROUND(ROUND((D319*F319),4),2),0)</f>
        <v>0</v>
      </c>
      <c r="H319" s="24"/>
      <c r="I319" s="36">
        <f>ROUND(ROUND((K319*G319),4),2)</f>
        <v>0</v>
      </c>
      <c r="J319" s="36">
        <f>ROUND(ROUND((K319*H319),4),2)</f>
        <v>0</v>
      </c>
      <c r="K319" s="25">
        <v>0.19</v>
      </c>
      <c r="L319" s="26" t="s">
        <v>16</v>
      </c>
    </row>
    <row r="320" spans="1:12" outlineLevel="3" x14ac:dyDescent="0.2">
      <c r="A320" s="17" t="s">
        <v>326</v>
      </c>
      <c r="B320" s="18" t="s">
        <v>327</v>
      </c>
      <c r="C320" s="17"/>
      <c r="D320" s="17"/>
      <c r="E320" s="17"/>
      <c r="F320" s="17"/>
      <c r="G320" s="17"/>
      <c r="H320" s="17"/>
      <c r="I320" s="17"/>
      <c r="J320" s="17"/>
      <c r="K320" s="17"/>
      <c r="L320" s="17"/>
    </row>
    <row r="321" spans="1:12" ht="22.5" outlineLevel="4" x14ac:dyDescent="0.2">
      <c r="A321" s="17"/>
      <c r="B321" s="19" t="s">
        <v>328</v>
      </c>
      <c r="C321" s="17"/>
      <c r="D321" s="17"/>
      <c r="E321" s="17"/>
      <c r="F321" s="17"/>
      <c r="G321" s="17"/>
      <c r="H321" s="17"/>
      <c r="I321" s="17"/>
      <c r="J321" s="17"/>
      <c r="K321" s="17"/>
      <c r="L321" s="17"/>
    </row>
    <row r="322" spans="1:12" outlineLevel="4" x14ac:dyDescent="0.2">
      <c r="A322" s="20"/>
      <c r="B322" s="20"/>
      <c r="C322" s="20" t="s">
        <v>31</v>
      </c>
      <c r="D322" s="21">
        <v>0</v>
      </c>
      <c r="E322" s="22" t="s">
        <v>78</v>
      </c>
      <c r="F322" s="23"/>
      <c r="G322" s="36">
        <f>IF((TRIM(L322)="Ja"),ROUND(ROUND((D322*F322),4),2),0)</f>
        <v>0</v>
      </c>
      <c r="H322" s="24"/>
      <c r="I322" s="36">
        <f>ROUND(ROUND((K322*G322),4),2)</f>
        <v>0</v>
      </c>
      <c r="J322" s="36">
        <f>ROUND(ROUND((K322*H322),4),2)</f>
        <v>0</v>
      </c>
      <c r="K322" s="25">
        <v>0.19</v>
      </c>
      <c r="L322" s="26" t="s">
        <v>16</v>
      </c>
    </row>
    <row r="323" spans="1:12" outlineLevel="3" x14ac:dyDescent="0.2">
      <c r="A323" s="17" t="s">
        <v>329</v>
      </c>
      <c r="B323" s="18" t="s">
        <v>330</v>
      </c>
      <c r="C323" s="17"/>
      <c r="D323" s="17"/>
      <c r="E323" s="17"/>
      <c r="F323" s="17"/>
      <c r="G323" s="17"/>
      <c r="H323" s="17"/>
      <c r="I323" s="17"/>
      <c r="J323" s="17"/>
      <c r="K323" s="17"/>
      <c r="L323" s="17"/>
    </row>
    <row r="324" spans="1:12" ht="22.5" outlineLevel="4" x14ac:dyDescent="0.2">
      <c r="A324" s="17"/>
      <c r="B324" s="19" t="s">
        <v>331</v>
      </c>
      <c r="C324" s="17"/>
      <c r="D324" s="17"/>
      <c r="E324" s="17"/>
      <c r="F324" s="17"/>
      <c r="G324" s="17"/>
      <c r="H324" s="17"/>
      <c r="I324" s="17"/>
      <c r="J324" s="17"/>
      <c r="K324" s="17"/>
      <c r="L324" s="17"/>
    </row>
    <row r="325" spans="1:12" outlineLevel="4" x14ac:dyDescent="0.2">
      <c r="A325" s="20"/>
      <c r="B325" s="20"/>
      <c r="C325" s="20" t="s">
        <v>31</v>
      </c>
      <c r="D325" s="21">
        <v>0</v>
      </c>
      <c r="E325" s="22" t="s">
        <v>78</v>
      </c>
      <c r="F325" s="23"/>
      <c r="G325" s="36">
        <f>IF((TRIM(L325)="Ja"),ROUND(ROUND((D325*F325),4),2),0)</f>
        <v>0</v>
      </c>
      <c r="H325" s="24"/>
      <c r="I325" s="36">
        <f>ROUND(ROUND((K325*G325),4),2)</f>
        <v>0</v>
      </c>
      <c r="J325" s="36">
        <f>ROUND(ROUND((K325*H325),4),2)</f>
        <v>0</v>
      </c>
      <c r="K325" s="25">
        <v>0.19</v>
      </c>
      <c r="L325" s="26" t="s">
        <v>16</v>
      </c>
    </row>
    <row r="326" spans="1:12" outlineLevel="3" x14ac:dyDescent="0.2">
      <c r="A326" s="17" t="s">
        <v>332</v>
      </c>
      <c r="B326" s="18" t="s">
        <v>333</v>
      </c>
      <c r="C326" s="17"/>
      <c r="D326" s="17"/>
      <c r="E326" s="17"/>
      <c r="F326" s="17"/>
      <c r="G326" s="17"/>
      <c r="H326" s="17"/>
      <c r="I326" s="17"/>
      <c r="J326" s="17"/>
      <c r="K326" s="17"/>
      <c r="L326" s="17"/>
    </row>
    <row r="327" spans="1:12" ht="22.5" outlineLevel="4" x14ac:dyDescent="0.2">
      <c r="A327" s="17"/>
      <c r="B327" s="19" t="s">
        <v>334</v>
      </c>
      <c r="C327" s="17"/>
      <c r="D327" s="17"/>
      <c r="E327" s="17"/>
      <c r="F327" s="17"/>
      <c r="G327" s="17"/>
      <c r="H327" s="17"/>
      <c r="I327" s="17"/>
      <c r="J327" s="17"/>
      <c r="K327" s="17"/>
      <c r="L327" s="17"/>
    </row>
    <row r="328" spans="1:12" outlineLevel="4" x14ac:dyDescent="0.2">
      <c r="A328" s="20"/>
      <c r="B328" s="20"/>
      <c r="C328" s="20" t="s">
        <v>31</v>
      </c>
      <c r="D328" s="21">
        <v>0</v>
      </c>
      <c r="E328" s="22" t="s">
        <v>78</v>
      </c>
      <c r="F328" s="23"/>
      <c r="G328" s="36">
        <f>IF((TRIM(L328)="Ja"),ROUND(ROUND((D328*F328),4),2),0)</f>
        <v>0</v>
      </c>
      <c r="H328" s="24"/>
      <c r="I328" s="36">
        <f>ROUND(ROUND((K328*G328),4),2)</f>
        <v>0</v>
      </c>
      <c r="J328" s="36">
        <f>ROUND(ROUND((K328*H328),4),2)</f>
        <v>0</v>
      </c>
      <c r="K328" s="25">
        <v>0.19</v>
      </c>
      <c r="L328" s="26" t="s">
        <v>16</v>
      </c>
    </row>
    <row r="329" spans="1:12" outlineLevel="3" x14ac:dyDescent="0.2">
      <c r="A329" s="17" t="s">
        <v>335</v>
      </c>
      <c r="B329" s="18" t="s">
        <v>336</v>
      </c>
      <c r="C329" s="17"/>
      <c r="D329" s="17"/>
      <c r="E329" s="17"/>
      <c r="F329" s="17"/>
      <c r="G329" s="17"/>
      <c r="H329" s="17"/>
      <c r="I329" s="17"/>
      <c r="J329" s="17"/>
      <c r="K329" s="17"/>
      <c r="L329" s="17"/>
    </row>
    <row r="330" spans="1:12" outlineLevel="4" x14ac:dyDescent="0.2">
      <c r="A330" s="17"/>
      <c r="B330" s="19" t="s">
        <v>337</v>
      </c>
      <c r="C330" s="17"/>
      <c r="D330" s="17"/>
      <c r="E330" s="17"/>
      <c r="F330" s="17"/>
      <c r="G330" s="17"/>
      <c r="H330" s="17"/>
      <c r="I330" s="17"/>
      <c r="J330" s="17"/>
      <c r="K330" s="17"/>
      <c r="L330" s="17"/>
    </row>
    <row r="331" spans="1:12" outlineLevel="4" x14ac:dyDescent="0.2">
      <c r="A331" s="20"/>
      <c r="B331" s="20"/>
      <c r="C331" s="20" t="s">
        <v>31</v>
      </c>
      <c r="D331" s="21">
        <v>0</v>
      </c>
      <c r="E331" s="22" t="s">
        <v>74</v>
      </c>
      <c r="F331" s="23"/>
      <c r="G331" s="36">
        <f>IF((TRIM(L331)="Ja"),ROUND(ROUND((D331*F331),4),2),0)</f>
        <v>0</v>
      </c>
      <c r="H331" s="24"/>
      <c r="I331" s="36">
        <f>ROUND(ROUND((K331*G331),4),2)</f>
        <v>0</v>
      </c>
      <c r="J331" s="36">
        <f>ROUND(ROUND((K331*H331),4),2)</f>
        <v>0</v>
      </c>
      <c r="K331" s="25">
        <v>0.19</v>
      </c>
      <c r="L331" s="26" t="s">
        <v>16</v>
      </c>
    </row>
    <row r="332" spans="1:12" outlineLevel="3" x14ac:dyDescent="0.2">
      <c r="A332" s="17" t="s">
        <v>338</v>
      </c>
      <c r="B332" s="18" t="s">
        <v>339</v>
      </c>
      <c r="C332" s="17"/>
      <c r="D332" s="17"/>
      <c r="E332" s="17"/>
      <c r="F332" s="17"/>
      <c r="G332" s="17"/>
      <c r="H332" s="17"/>
      <c r="I332" s="17"/>
      <c r="J332" s="17"/>
      <c r="K332" s="17"/>
      <c r="L332" s="17"/>
    </row>
    <row r="333" spans="1:12" outlineLevel="4" x14ac:dyDescent="0.2">
      <c r="A333" s="17"/>
      <c r="B333" s="19" t="s">
        <v>340</v>
      </c>
      <c r="C333" s="17"/>
      <c r="D333" s="17"/>
      <c r="E333" s="17"/>
      <c r="F333" s="17"/>
      <c r="G333" s="17"/>
      <c r="H333" s="17"/>
      <c r="I333" s="17"/>
      <c r="J333" s="17"/>
      <c r="K333" s="17"/>
      <c r="L333" s="17"/>
    </row>
    <row r="334" spans="1:12" outlineLevel="4" x14ac:dyDescent="0.2">
      <c r="A334" s="20"/>
      <c r="B334" s="20"/>
      <c r="C334" s="20" t="s">
        <v>31</v>
      </c>
      <c r="D334" s="21">
        <v>0</v>
      </c>
      <c r="E334" s="22" t="s">
        <v>74</v>
      </c>
      <c r="F334" s="23"/>
      <c r="G334" s="36">
        <f>IF((TRIM(L334)="Ja"),ROUND(ROUND((D334*F334),4),2),0)</f>
        <v>0</v>
      </c>
      <c r="H334" s="24"/>
      <c r="I334" s="36">
        <f>ROUND(ROUND((K334*G334),4),2)</f>
        <v>0</v>
      </c>
      <c r="J334" s="36">
        <f>ROUND(ROUND((K334*H334),4),2)</f>
        <v>0</v>
      </c>
      <c r="K334" s="25">
        <v>0.19</v>
      </c>
      <c r="L334" s="26" t="s">
        <v>16</v>
      </c>
    </row>
    <row r="335" spans="1:12" outlineLevel="2" x14ac:dyDescent="0.2">
      <c r="A335" s="27" t="s">
        <v>341</v>
      </c>
      <c r="B335" s="28" t="s">
        <v>342</v>
      </c>
      <c r="C335" s="27" t="s">
        <v>25</v>
      </c>
      <c r="D335" s="29"/>
      <c r="E335" s="30"/>
      <c r="F335" s="31"/>
      <c r="G335" s="32">
        <f>IF((TRIM(L335)="Ja"),SUM(G338,G341,G344,G347),0)</f>
        <v>0</v>
      </c>
      <c r="H335" s="33"/>
      <c r="I335" s="32">
        <f>ROUND(ROUND((K335*G335),4),2)</f>
        <v>0</v>
      </c>
      <c r="J335" s="32">
        <f>ROUND(ROUND((K335*H335),4),2)</f>
        <v>0</v>
      </c>
      <c r="K335" s="34">
        <v>0.19</v>
      </c>
      <c r="L335" s="35" t="s">
        <v>16</v>
      </c>
    </row>
    <row r="336" spans="1:12" outlineLevel="3" x14ac:dyDescent="0.2">
      <c r="A336" s="17"/>
      <c r="B336" s="18" t="s">
        <v>343</v>
      </c>
      <c r="C336" s="17"/>
      <c r="D336" s="17"/>
      <c r="E336" s="17"/>
      <c r="F336" s="17"/>
      <c r="G336" s="17"/>
      <c r="H336" s="17"/>
      <c r="I336" s="17"/>
      <c r="J336" s="17"/>
      <c r="K336" s="17"/>
      <c r="L336" s="17"/>
    </row>
    <row r="337" spans="1:12" ht="213.75" outlineLevel="4" x14ac:dyDescent="0.2">
      <c r="A337" s="17"/>
      <c r="B337" s="19" t="s">
        <v>344</v>
      </c>
      <c r="C337" s="17"/>
      <c r="D337" s="17"/>
      <c r="E337" s="17"/>
      <c r="F337" s="17"/>
      <c r="G337" s="17"/>
      <c r="H337" s="17"/>
      <c r="I337" s="17"/>
      <c r="J337" s="17"/>
      <c r="K337" s="17"/>
      <c r="L337" s="17"/>
    </row>
    <row r="338" spans="1:12" outlineLevel="4" x14ac:dyDescent="0.2">
      <c r="A338" s="20"/>
      <c r="B338" s="20"/>
      <c r="C338" s="20" t="s">
        <v>19</v>
      </c>
      <c r="D338" s="21"/>
      <c r="E338" s="22"/>
      <c r="F338" s="23"/>
      <c r="G338" s="24"/>
      <c r="H338" s="24"/>
      <c r="I338" s="36">
        <f>ROUND(ROUND((K338*G338),4),2)</f>
        <v>0</v>
      </c>
      <c r="J338" s="36">
        <f>ROUND(ROUND((K338*H338),4),2)</f>
        <v>0</v>
      </c>
      <c r="K338" s="25">
        <v>0.19</v>
      </c>
      <c r="L338" s="26" t="s">
        <v>20</v>
      </c>
    </row>
    <row r="339" spans="1:12" outlineLevel="3" x14ac:dyDescent="0.2">
      <c r="A339" s="17" t="s">
        <v>345</v>
      </c>
      <c r="B339" s="18" t="s">
        <v>346</v>
      </c>
      <c r="C339" s="17"/>
      <c r="D339" s="17"/>
      <c r="E339" s="17"/>
      <c r="F339" s="17"/>
      <c r="G339" s="17"/>
      <c r="H339" s="17"/>
      <c r="I339" s="17"/>
      <c r="J339" s="17"/>
      <c r="K339" s="17"/>
      <c r="L339" s="17"/>
    </row>
    <row r="340" spans="1:12" outlineLevel="4" x14ac:dyDescent="0.2">
      <c r="A340" s="17"/>
      <c r="B340" s="19" t="s">
        <v>347</v>
      </c>
      <c r="C340" s="17"/>
      <c r="D340" s="17"/>
      <c r="E340" s="17"/>
      <c r="F340" s="17"/>
      <c r="G340" s="17"/>
      <c r="H340" s="17"/>
      <c r="I340" s="17"/>
      <c r="J340" s="17"/>
      <c r="K340" s="17"/>
      <c r="L340" s="17"/>
    </row>
    <row r="341" spans="1:12" outlineLevel="4" x14ac:dyDescent="0.2">
      <c r="A341" s="20"/>
      <c r="B341" s="20"/>
      <c r="C341" s="20" t="s">
        <v>31</v>
      </c>
      <c r="D341" s="21">
        <v>0</v>
      </c>
      <c r="E341" s="22" t="s">
        <v>78</v>
      </c>
      <c r="F341" s="23"/>
      <c r="G341" s="36">
        <f>IF((TRIM(L341)="Ja"),ROUND(ROUND((D341*F341),4),2),0)</f>
        <v>0</v>
      </c>
      <c r="H341" s="24"/>
      <c r="I341" s="36">
        <f>ROUND(ROUND((K341*G341),4),2)</f>
        <v>0</v>
      </c>
      <c r="J341" s="36">
        <f>ROUND(ROUND((K341*H341),4),2)</f>
        <v>0</v>
      </c>
      <c r="K341" s="25">
        <v>0.19</v>
      </c>
      <c r="L341" s="26" t="s">
        <v>16</v>
      </c>
    </row>
    <row r="342" spans="1:12" outlineLevel="3" x14ac:dyDescent="0.2">
      <c r="A342" s="17" t="s">
        <v>348</v>
      </c>
      <c r="B342" s="18" t="s">
        <v>346</v>
      </c>
      <c r="C342" s="17"/>
      <c r="D342" s="17"/>
      <c r="E342" s="17"/>
      <c r="F342" s="17"/>
      <c r="G342" s="17"/>
      <c r="H342" s="17"/>
      <c r="I342" s="17"/>
      <c r="J342" s="17"/>
      <c r="K342" s="17"/>
      <c r="L342" s="17"/>
    </row>
    <row r="343" spans="1:12" outlineLevel="4" x14ac:dyDescent="0.2">
      <c r="A343" s="17"/>
      <c r="B343" s="19" t="s">
        <v>349</v>
      </c>
      <c r="C343" s="17"/>
      <c r="D343" s="17"/>
      <c r="E343" s="17"/>
      <c r="F343" s="17"/>
      <c r="G343" s="17"/>
      <c r="H343" s="17"/>
      <c r="I343" s="17"/>
      <c r="J343" s="17"/>
      <c r="K343" s="17"/>
      <c r="L343" s="17"/>
    </row>
    <row r="344" spans="1:12" outlineLevel="4" x14ac:dyDescent="0.2">
      <c r="A344" s="20"/>
      <c r="B344" s="20"/>
      <c r="C344" s="20" t="s">
        <v>31</v>
      </c>
      <c r="D344" s="21">
        <v>0</v>
      </c>
      <c r="E344" s="22" t="s">
        <v>78</v>
      </c>
      <c r="F344" s="23"/>
      <c r="G344" s="36">
        <f>IF((TRIM(L344)="Ja"),ROUND(ROUND((D344*F344),4),2),0)</f>
        <v>0</v>
      </c>
      <c r="H344" s="24"/>
      <c r="I344" s="36">
        <f>ROUND(ROUND((K344*G344),4),2)</f>
        <v>0</v>
      </c>
      <c r="J344" s="36">
        <f>ROUND(ROUND((K344*H344),4),2)</f>
        <v>0</v>
      </c>
      <c r="K344" s="25">
        <v>0.19</v>
      </c>
      <c r="L344" s="26" t="s">
        <v>16</v>
      </c>
    </row>
    <row r="345" spans="1:12" outlineLevel="3" x14ac:dyDescent="0.2">
      <c r="A345" s="17" t="s">
        <v>350</v>
      </c>
      <c r="B345" s="18" t="s">
        <v>346</v>
      </c>
      <c r="C345" s="17"/>
      <c r="D345" s="17"/>
      <c r="E345" s="17"/>
      <c r="F345" s="17"/>
      <c r="G345" s="17"/>
      <c r="H345" s="17"/>
      <c r="I345" s="17"/>
      <c r="J345" s="17"/>
      <c r="K345" s="17"/>
      <c r="L345" s="17"/>
    </row>
    <row r="346" spans="1:12" outlineLevel="4" x14ac:dyDescent="0.2">
      <c r="A346" s="17"/>
      <c r="B346" s="19" t="s">
        <v>351</v>
      </c>
      <c r="C346" s="17"/>
      <c r="D346" s="17"/>
      <c r="E346" s="17"/>
      <c r="F346" s="17"/>
      <c r="G346" s="17"/>
      <c r="H346" s="17"/>
      <c r="I346" s="17"/>
      <c r="J346" s="17"/>
      <c r="K346" s="17"/>
      <c r="L346" s="17"/>
    </row>
    <row r="347" spans="1:12" outlineLevel="4" x14ac:dyDescent="0.2">
      <c r="A347" s="20"/>
      <c r="B347" s="20"/>
      <c r="C347" s="20" t="s">
        <v>31</v>
      </c>
      <c r="D347" s="21">
        <v>0</v>
      </c>
      <c r="E347" s="22" t="s">
        <v>78</v>
      </c>
      <c r="F347" s="23"/>
      <c r="G347" s="36">
        <f>IF((TRIM(L347)="Ja"),ROUND(ROUND((D347*F347),4),2),0)</f>
        <v>0</v>
      </c>
      <c r="H347" s="24"/>
      <c r="I347" s="36">
        <f>ROUND(ROUND((K347*G347),4),2)</f>
        <v>0</v>
      </c>
      <c r="J347" s="36">
        <f>ROUND(ROUND((K347*H347),4),2)</f>
        <v>0</v>
      </c>
      <c r="K347" s="25">
        <v>0.19</v>
      </c>
      <c r="L347" s="26" t="s">
        <v>16</v>
      </c>
    </row>
    <row r="348" spans="1:12" outlineLevel="2" x14ac:dyDescent="0.2">
      <c r="A348" s="27" t="s">
        <v>352</v>
      </c>
      <c r="B348" s="28" t="s">
        <v>353</v>
      </c>
      <c r="C348" s="27" t="s">
        <v>25</v>
      </c>
      <c r="D348" s="29"/>
      <c r="E348" s="30"/>
      <c r="F348" s="31"/>
      <c r="G348" s="32">
        <f>IF((TRIM(L348)="Ja"),SUM(G351,G354,G357,G360,G363),0)</f>
        <v>0</v>
      </c>
      <c r="H348" s="33"/>
      <c r="I348" s="32">
        <f>ROUND(ROUND((K348*G348),4),2)</f>
        <v>0</v>
      </c>
      <c r="J348" s="32">
        <f>ROUND(ROUND((K348*H348),4),2)</f>
        <v>0</v>
      </c>
      <c r="K348" s="34">
        <v>0.19</v>
      </c>
      <c r="L348" s="35" t="s">
        <v>16</v>
      </c>
    </row>
    <row r="349" spans="1:12" outlineLevel="3" x14ac:dyDescent="0.2">
      <c r="A349" s="17"/>
      <c r="B349" s="18" t="s">
        <v>343</v>
      </c>
      <c r="C349" s="17"/>
      <c r="D349" s="17"/>
      <c r="E349" s="17"/>
      <c r="F349" s="17"/>
      <c r="G349" s="17"/>
      <c r="H349" s="17"/>
      <c r="I349" s="17"/>
      <c r="J349" s="17"/>
      <c r="K349" s="17"/>
      <c r="L349" s="17"/>
    </row>
    <row r="350" spans="1:12" ht="213.75" outlineLevel="4" x14ac:dyDescent="0.2">
      <c r="A350" s="17"/>
      <c r="B350" s="19" t="s">
        <v>344</v>
      </c>
      <c r="C350" s="17"/>
      <c r="D350" s="17"/>
      <c r="E350" s="17"/>
      <c r="F350" s="17"/>
      <c r="G350" s="17"/>
      <c r="H350" s="17"/>
      <c r="I350" s="17"/>
      <c r="J350" s="17"/>
      <c r="K350" s="17"/>
      <c r="L350" s="17"/>
    </row>
    <row r="351" spans="1:12" outlineLevel="4" x14ac:dyDescent="0.2">
      <c r="A351" s="20"/>
      <c r="B351" s="20"/>
      <c r="C351" s="20" t="s">
        <v>19</v>
      </c>
      <c r="D351" s="21"/>
      <c r="E351" s="22"/>
      <c r="F351" s="23"/>
      <c r="G351" s="24"/>
      <c r="H351" s="24"/>
      <c r="I351" s="36">
        <f>ROUND(ROUND((K351*G351),4),2)</f>
        <v>0</v>
      </c>
      <c r="J351" s="36">
        <f>ROUND(ROUND((K351*H351),4),2)</f>
        <v>0</v>
      </c>
      <c r="K351" s="25">
        <v>0.19</v>
      </c>
      <c r="L351" s="26" t="s">
        <v>20</v>
      </c>
    </row>
    <row r="352" spans="1:12" outlineLevel="3" x14ac:dyDescent="0.2">
      <c r="A352" s="17"/>
      <c r="B352" s="18" t="s">
        <v>354</v>
      </c>
      <c r="C352" s="17"/>
      <c r="D352" s="17"/>
      <c r="E352" s="17"/>
      <c r="F352" s="17"/>
      <c r="G352" s="17"/>
      <c r="H352" s="17"/>
      <c r="I352" s="17"/>
      <c r="J352" s="17"/>
      <c r="K352" s="17"/>
      <c r="L352" s="17"/>
    </row>
    <row r="353" spans="1:12" ht="33.75" outlineLevel="4" x14ac:dyDescent="0.2">
      <c r="A353" s="17"/>
      <c r="B353" s="19" t="s">
        <v>355</v>
      </c>
      <c r="C353" s="17"/>
      <c r="D353" s="17"/>
      <c r="E353" s="17"/>
      <c r="F353" s="17"/>
      <c r="G353" s="17"/>
      <c r="H353" s="17"/>
      <c r="I353" s="17"/>
      <c r="J353" s="17"/>
      <c r="K353" s="17"/>
      <c r="L353" s="17"/>
    </row>
    <row r="354" spans="1:12" outlineLevel="4" x14ac:dyDescent="0.2">
      <c r="A354" s="20"/>
      <c r="B354" s="20"/>
      <c r="C354" s="20" t="s">
        <v>19</v>
      </c>
      <c r="D354" s="21"/>
      <c r="E354" s="22"/>
      <c r="F354" s="23"/>
      <c r="G354" s="24"/>
      <c r="H354" s="24"/>
      <c r="I354" s="36">
        <f>ROUND(ROUND((K354*G354),4),2)</f>
        <v>0</v>
      </c>
      <c r="J354" s="36">
        <f>ROUND(ROUND((K354*H354),4),2)</f>
        <v>0</v>
      </c>
      <c r="K354" s="25">
        <v>0.19</v>
      </c>
      <c r="L354" s="26" t="s">
        <v>20</v>
      </c>
    </row>
    <row r="355" spans="1:12" outlineLevel="3" x14ac:dyDescent="0.2">
      <c r="A355" s="17" t="s">
        <v>356</v>
      </c>
      <c r="B355" s="18" t="s">
        <v>357</v>
      </c>
      <c r="C355" s="17"/>
      <c r="D355" s="17"/>
      <c r="E355" s="17"/>
      <c r="F355" s="17"/>
      <c r="G355" s="17"/>
      <c r="H355" s="17"/>
      <c r="I355" s="17"/>
      <c r="J355" s="17"/>
      <c r="K355" s="17"/>
      <c r="L355" s="17"/>
    </row>
    <row r="356" spans="1:12" outlineLevel="4" x14ac:dyDescent="0.2">
      <c r="A356" s="17"/>
      <c r="B356" s="19" t="s">
        <v>358</v>
      </c>
      <c r="C356" s="17"/>
      <c r="D356" s="17"/>
      <c r="E356" s="17"/>
      <c r="F356" s="17"/>
      <c r="G356" s="17"/>
      <c r="H356" s="17"/>
      <c r="I356" s="17"/>
      <c r="J356" s="17"/>
      <c r="K356" s="17"/>
      <c r="L356" s="17"/>
    </row>
    <row r="357" spans="1:12" outlineLevel="4" x14ac:dyDescent="0.2">
      <c r="A357" s="20"/>
      <c r="B357" s="20"/>
      <c r="C357" s="20" t="s">
        <v>31</v>
      </c>
      <c r="D357" s="21">
        <v>0</v>
      </c>
      <c r="E357" s="22" t="s">
        <v>78</v>
      </c>
      <c r="F357" s="23"/>
      <c r="G357" s="36">
        <f>IF((TRIM(L357)="Ja"),ROUND(ROUND((D357*F357),4),2),0)</f>
        <v>0</v>
      </c>
      <c r="H357" s="24"/>
      <c r="I357" s="36">
        <f>ROUND(ROUND((K357*G357),4),2)</f>
        <v>0</v>
      </c>
      <c r="J357" s="36">
        <f>ROUND(ROUND((K357*H357),4),2)</f>
        <v>0</v>
      </c>
      <c r="K357" s="25">
        <v>0.19</v>
      </c>
      <c r="L357" s="26" t="s">
        <v>16</v>
      </c>
    </row>
    <row r="358" spans="1:12" outlineLevel="3" x14ac:dyDescent="0.2">
      <c r="A358" s="17" t="s">
        <v>359</v>
      </c>
      <c r="B358" s="18" t="s">
        <v>357</v>
      </c>
      <c r="C358" s="17"/>
      <c r="D358" s="17"/>
      <c r="E358" s="17"/>
      <c r="F358" s="17"/>
      <c r="G358" s="17"/>
      <c r="H358" s="17"/>
      <c r="I358" s="17"/>
      <c r="J358" s="17"/>
      <c r="K358" s="17"/>
      <c r="L358" s="17"/>
    </row>
    <row r="359" spans="1:12" ht="22.5" outlineLevel="4" x14ac:dyDescent="0.2">
      <c r="A359" s="17"/>
      <c r="B359" s="19" t="s">
        <v>360</v>
      </c>
      <c r="C359" s="17"/>
      <c r="D359" s="17"/>
      <c r="E359" s="17"/>
      <c r="F359" s="17"/>
      <c r="G359" s="17"/>
      <c r="H359" s="17"/>
      <c r="I359" s="17"/>
      <c r="J359" s="17"/>
      <c r="K359" s="17"/>
      <c r="L359" s="17"/>
    </row>
    <row r="360" spans="1:12" outlineLevel="4" x14ac:dyDescent="0.2">
      <c r="A360" s="20"/>
      <c r="B360" s="20"/>
      <c r="C360" s="20" t="s">
        <v>31</v>
      </c>
      <c r="D360" s="21">
        <v>0</v>
      </c>
      <c r="E360" s="22" t="s">
        <v>78</v>
      </c>
      <c r="F360" s="23"/>
      <c r="G360" s="36">
        <f>IF((TRIM(L360)="Ja"),ROUND(ROUND((D360*F360),4),2),0)</f>
        <v>0</v>
      </c>
      <c r="H360" s="24"/>
      <c r="I360" s="36">
        <f>ROUND(ROUND((K360*G360),4),2)</f>
        <v>0</v>
      </c>
      <c r="J360" s="36">
        <f>ROUND(ROUND((K360*H360),4),2)</f>
        <v>0</v>
      </c>
      <c r="K360" s="25">
        <v>0.19</v>
      </c>
      <c r="L360" s="26" t="s">
        <v>16</v>
      </c>
    </row>
    <row r="361" spans="1:12" outlineLevel="3" x14ac:dyDescent="0.2">
      <c r="A361" s="17" t="s">
        <v>361</v>
      </c>
      <c r="B361" s="18" t="s">
        <v>357</v>
      </c>
      <c r="C361" s="17"/>
      <c r="D361" s="17"/>
      <c r="E361" s="17"/>
      <c r="F361" s="17"/>
      <c r="G361" s="17"/>
      <c r="H361" s="17"/>
      <c r="I361" s="17"/>
      <c r="J361" s="17"/>
      <c r="K361" s="17"/>
      <c r="L361" s="17"/>
    </row>
    <row r="362" spans="1:12" ht="22.5" outlineLevel="4" x14ac:dyDescent="0.2">
      <c r="A362" s="17"/>
      <c r="B362" s="19" t="s">
        <v>362</v>
      </c>
      <c r="C362" s="17"/>
      <c r="D362" s="17"/>
      <c r="E362" s="17"/>
      <c r="F362" s="17"/>
      <c r="G362" s="17"/>
      <c r="H362" s="17"/>
      <c r="I362" s="17"/>
      <c r="J362" s="17"/>
      <c r="K362" s="17"/>
      <c r="L362" s="17"/>
    </row>
    <row r="363" spans="1:12" outlineLevel="4" x14ac:dyDescent="0.2">
      <c r="A363" s="20"/>
      <c r="B363" s="20"/>
      <c r="C363" s="20" t="s">
        <v>31</v>
      </c>
      <c r="D363" s="21">
        <v>0</v>
      </c>
      <c r="E363" s="22" t="s">
        <v>78</v>
      </c>
      <c r="F363" s="23"/>
      <c r="G363" s="36">
        <f>IF((TRIM(L363)="Ja"),ROUND(ROUND((D363*F363),4),2),0)</f>
        <v>0</v>
      </c>
      <c r="H363" s="24"/>
      <c r="I363" s="36">
        <f>ROUND(ROUND((K363*G363),4),2)</f>
        <v>0</v>
      </c>
      <c r="J363" s="36">
        <f>ROUND(ROUND((K363*H363),4),2)</f>
        <v>0</v>
      </c>
      <c r="K363" s="25">
        <v>0.19</v>
      </c>
      <c r="L363" s="26" t="s">
        <v>16</v>
      </c>
    </row>
    <row r="364" spans="1:12" outlineLevel="2" x14ac:dyDescent="0.2">
      <c r="A364" s="27" t="s">
        <v>363</v>
      </c>
      <c r="B364" s="28" t="s">
        <v>364</v>
      </c>
      <c r="C364" s="27" t="s">
        <v>25</v>
      </c>
      <c r="D364" s="29"/>
      <c r="E364" s="30"/>
      <c r="F364" s="31"/>
      <c r="G364" s="32">
        <f>IF((TRIM(L364)="Ja"),SUM(G367,G370,G373,G376,G379),0)</f>
        <v>0</v>
      </c>
      <c r="H364" s="33"/>
      <c r="I364" s="32">
        <f>ROUND(ROUND((K364*G364),4),2)</f>
        <v>0</v>
      </c>
      <c r="J364" s="32">
        <f>ROUND(ROUND((K364*H364),4),2)</f>
        <v>0</v>
      </c>
      <c r="K364" s="34">
        <v>0.19</v>
      </c>
      <c r="L364" s="35" t="s">
        <v>16</v>
      </c>
    </row>
    <row r="365" spans="1:12" outlineLevel="3" x14ac:dyDescent="0.2">
      <c r="A365" s="17" t="s">
        <v>365</v>
      </c>
      <c r="B365" s="18" t="s">
        <v>366</v>
      </c>
      <c r="C365" s="17"/>
      <c r="D365" s="17"/>
      <c r="E365" s="17"/>
      <c r="F365" s="17"/>
      <c r="G365" s="17"/>
      <c r="H365" s="17"/>
      <c r="I365" s="17"/>
      <c r="J365" s="17"/>
      <c r="K365" s="17"/>
      <c r="L365" s="17"/>
    </row>
    <row r="366" spans="1:12" ht="22.5" outlineLevel="4" x14ac:dyDescent="0.2">
      <c r="A366" s="17"/>
      <c r="B366" s="19" t="s">
        <v>367</v>
      </c>
      <c r="C366" s="17"/>
      <c r="D366" s="17"/>
      <c r="E366" s="17"/>
      <c r="F366" s="17"/>
      <c r="G366" s="17"/>
      <c r="H366" s="17"/>
      <c r="I366" s="17"/>
      <c r="J366" s="17"/>
      <c r="K366" s="17"/>
      <c r="L366" s="17"/>
    </row>
    <row r="367" spans="1:12" outlineLevel="4" x14ac:dyDescent="0.2">
      <c r="A367" s="20"/>
      <c r="B367" s="20"/>
      <c r="C367" s="20" t="s">
        <v>31</v>
      </c>
      <c r="D367" s="21">
        <v>0</v>
      </c>
      <c r="E367" s="22" t="s">
        <v>236</v>
      </c>
      <c r="F367" s="23"/>
      <c r="G367" s="36">
        <f>IF((TRIM(L367)="Ja"),ROUND(ROUND((D367*F367),4),2),0)</f>
        <v>0</v>
      </c>
      <c r="H367" s="24"/>
      <c r="I367" s="36">
        <f>ROUND(ROUND((K367*G367),4),2)</f>
        <v>0</v>
      </c>
      <c r="J367" s="36">
        <f>ROUND(ROUND((K367*H367),4),2)</f>
        <v>0</v>
      </c>
      <c r="K367" s="25">
        <v>0.19</v>
      </c>
      <c r="L367" s="26" t="s">
        <v>16</v>
      </c>
    </row>
    <row r="368" spans="1:12" outlineLevel="3" x14ac:dyDescent="0.2">
      <c r="A368" s="17" t="s">
        <v>368</v>
      </c>
      <c r="B368" s="18" t="s">
        <v>369</v>
      </c>
      <c r="C368" s="17"/>
      <c r="D368" s="17"/>
      <c r="E368" s="17"/>
      <c r="F368" s="17"/>
      <c r="G368" s="17"/>
      <c r="H368" s="17"/>
      <c r="I368" s="17"/>
      <c r="J368" s="17"/>
      <c r="K368" s="17"/>
      <c r="L368" s="17"/>
    </row>
    <row r="369" spans="1:12" outlineLevel="4" x14ac:dyDescent="0.2">
      <c r="A369" s="17"/>
      <c r="B369" s="19" t="s">
        <v>370</v>
      </c>
      <c r="C369" s="17"/>
      <c r="D369" s="17"/>
      <c r="E369" s="17"/>
      <c r="F369" s="17"/>
      <c r="G369" s="17"/>
      <c r="H369" s="17"/>
      <c r="I369" s="17"/>
      <c r="J369" s="17"/>
      <c r="K369" s="17"/>
      <c r="L369" s="17"/>
    </row>
    <row r="370" spans="1:12" outlineLevel="4" x14ac:dyDescent="0.2">
      <c r="A370" s="20"/>
      <c r="B370" s="20"/>
      <c r="C370" s="20" t="s">
        <v>31</v>
      </c>
      <c r="D370" s="21">
        <v>0</v>
      </c>
      <c r="E370" s="22" t="s">
        <v>236</v>
      </c>
      <c r="F370" s="23"/>
      <c r="G370" s="36">
        <f>IF((TRIM(L370)="Ja"),ROUND(ROUND((D370*F370),4),2),0)</f>
        <v>0</v>
      </c>
      <c r="H370" s="24"/>
      <c r="I370" s="36">
        <f>ROUND(ROUND((K370*G370),4),2)</f>
        <v>0</v>
      </c>
      <c r="J370" s="36">
        <f>ROUND(ROUND((K370*H370),4),2)</f>
        <v>0</v>
      </c>
      <c r="K370" s="25">
        <v>0.19</v>
      </c>
      <c r="L370" s="26" t="s">
        <v>16</v>
      </c>
    </row>
    <row r="371" spans="1:12" outlineLevel="3" x14ac:dyDescent="0.2">
      <c r="A371" s="17" t="s">
        <v>371</v>
      </c>
      <c r="B371" s="18" t="s">
        <v>372</v>
      </c>
      <c r="C371" s="17"/>
      <c r="D371" s="17"/>
      <c r="E371" s="17"/>
      <c r="F371" s="17"/>
      <c r="G371" s="17"/>
      <c r="H371" s="17"/>
      <c r="I371" s="17"/>
      <c r="J371" s="17"/>
      <c r="K371" s="17"/>
      <c r="L371" s="17"/>
    </row>
    <row r="372" spans="1:12" outlineLevel="4" x14ac:dyDescent="0.2">
      <c r="A372" s="17"/>
      <c r="B372" s="19" t="s">
        <v>373</v>
      </c>
      <c r="C372" s="17"/>
      <c r="D372" s="17"/>
      <c r="E372" s="17"/>
      <c r="F372" s="17"/>
      <c r="G372" s="17"/>
      <c r="H372" s="17"/>
      <c r="I372" s="17"/>
      <c r="J372" s="17"/>
      <c r="K372" s="17"/>
      <c r="L372" s="17"/>
    </row>
    <row r="373" spans="1:12" outlineLevel="4" x14ac:dyDescent="0.2">
      <c r="A373" s="20"/>
      <c r="B373" s="20"/>
      <c r="C373" s="20" t="s">
        <v>31</v>
      </c>
      <c r="D373" s="21">
        <v>0</v>
      </c>
      <c r="E373" s="22" t="s">
        <v>236</v>
      </c>
      <c r="F373" s="23"/>
      <c r="G373" s="36">
        <f>IF((TRIM(L373)="Ja"),ROUND(ROUND((D373*F373),4),2),0)</f>
        <v>0</v>
      </c>
      <c r="H373" s="24"/>
      <c r="I373" s="36">
        <f>ROUND(ROUND((K373*G373),4),2)</f>
        <v>0</v>
      </c>
      <c r="J373" s="36">
        <f>ROUND(ROUND((K373*H373),4),2)</f>
        <v>0</v>
      </c>
      <c r="K373" s="25">
        <v>0.19</v>
      </c>
      <c r="L373" s="26" t="s">
        <v>16</v>
      </c>
    </row>
    <row r="374" spans="1:12" outlineLevel="3" x14ac:dyDescent="0.2">
      <c r="A374" s="17" t="s">
        <v>374</v>
      </c>
      <c r="B374" s="18" t="s">
        <v>369</v>
      </c>
      <c r="C374" s="17"/>
      <c r="D374" s="17"/>
      <c r="E374" s="17"/>
      <c r="F374" s="17"/>
      <c r="G374" s="17"/>
      <c r="H374" s="17"/>
      <c r="I374" s="17"/>
      <c r="J374" s="17"/>
      <c r="K374" s="17"/>
      <c r="L374" s="17"/>
    </row>
    <row r="375" spans="1:12" outlineLevel="4" x14ac:dyDescent="0.2">
      <c r="A375" s="17"/>
      <c r="B375" s="19" t="s">
        <v>375</v>
      </c>
      <c r="C375" s="17"/>
      <c r="D375" s="17"/>
      <c r="E375" s="17"/>
      <c r="F375" s="17"/>
      <c r="G375" s="17"/>
      <c r="H375" s="17"/>
      <c r="I375" s="17"/>
      <c r="J375" s="17"/>
      <c r="K375" s="17"/>
      <c r="L375" s="17"/>
    </row>
    <row r="376" spans="1:12" outlineLevel="4" x14ac:dyDescent="0.2">
      <c r="A376" s="20"/>
      <c r="B376" s="20"/>
      <c r="C376" s="20" t="s">
        <v>31</v>
      </c>
      <c r="D376" s="21">
        <v>0</v>
      </c>
      <c r="E376" s="22" t="s">
        <v>236</v>
      </c>
      <c r="F376" s="23"/>
      <c r="G376" s="36">
        <f>IF((TRIM(L376)="Ja"),ROUND(ROUND((D376*F376),4),2),0)</f>
        <v>0</v>
      </c>
      <c r="H376" s="24"/>
      <c r="I376" s="36">
        <f>ROUND(ROUND((K376*G376),4),2)</f>
        <v>0</v>
      </c>
      <c r="J376" s="36">
        <f>ROUND(ROUND((K376*H376),4),2)</f>
        <v>0</v>
      </c>
      <c r="K376" s="25">
        <v>0.19</v>
      </c>
      <c r="L376" s="26" t="s">
        <v>16</v>
      </c>
    </row>
    <row r="377" spans="1:12" outlineLevel="3" x14ac:dyDescent="0.2">
      <c r="A377" s="17" t="s">
        <v>376</v>
      </c>
      <c r="B377" s="18" t="s">
        <v>372</v>
      </c>
      <c r="C377" s="17"/>
      <c r="D377" s="17"/>
      <c r="E377" s="17"/>
      <c r="F377" s="17"/>
      <c r="G377" s="17"/>
      <c r="H377" s="17"/>
      <c r="I377" s="17"/>
      <c r="J377" s="17"/>
      <c r="K377" s="17"/>
      <c r="L377" s="17"/>
    </row>
    <row r="378" spans="1:12" outlineLevel="4" x14ac:dyDescent="0.2">
      <c r="A378" s="17"/>
      <c r="B378" s="19" t="s">
        <v>377</v>
      </c>
      <c r="C378" s="17"/>
      <c r="D378" s="17"/>
      <c r="E378" s="17"/>
      <c r="F378" s="17"/>
      <c r="G378" s="17"/>
      <c r="H378" s="17"/>
      <c r="I378" s="17"/>
      <c r="J378" s="17"/>
      <c r="K378" s="17"/>
      <c r="L378" s="17"/>
    </row>
    <row r="379" spans="1:12" outlineLevel="4" x14ac:dyDescent="0.2">
      <c r="A379" s="20"/>
      <c r="B379" s="20"/>
      <c r="C379" s="20" t="s">
        <v>31</v>
      </c>
      <c r="D379" s="21">
        <v>0</v>
      </c>
      <c r="E379" s="22" t="s">
        <v>236</v>
      </c>
      <c r="F379" s="23"/>
      <c r="G379" s="36">
        <f>IF((TRIM(L379)="Ja"),ROUND(ROUND((D379*F379),4),2),0)</f>
        <v>0</v>
      </c>
      <c r="H379" s="24"/>
      <c r="I379" s="36">
        <f>ROUND(ROUND((K379*G379),4),2)</f>
        <v>0</v>
      </c>
      <c r="J379" s="36">
        <f>ROUND(ROUND((K379*H379),4),2)</f>
        <v>0</v>
      </c>
      <c r="K379" s="25">
        <v>0.19</v>
      </c>
      <c r="L379" s="26" t="s">
        <v>16</v>
      </c>
    </row>
    <row r="380" spans="1:12" outlineLevel="2" x14ac:dyDescent="0.2">
      <c r="A380" s="27" t="s">
        <v>378</v>
      </c>
      <c r="B380" s="28" t="s">
        <v>379</v>
      </c>
      <c r="C380" s="27" t="s">
        <v>25</v>
      </c>
      <c r="D380" s="29"/>
      <c r="E380" s="30"/>
      <c r="F380" s="31"/>
      <c r="G380" s="32">
        <f>IF((TRIM(L380)="Ja"),SUM(G383,G386,G389),0)</f>
        <v>0</v>
      </c>
      <c r="H380" s="33"/>
      <c r="I380" s="32">
        <f>ROUND(ROUND((K380*G380),4),2)</f>
        <v>0</v>
      </c>
      <c r="J380" s="32">
        <f>ROUND(ROUND((K380*H380),4),2)</f>
        <v>0</v>
      </c>
      <c r="K380" s="34">
        <v>0.19</v>
      </c>
      <c r="L380" s="35" t="s">
        <v>16</v>
      </c>
    </row>
    <row r="381" spans="1:12" outlineLevel="3" x14ac:dyDescent="0.2">
      <c r="A381" s="17" t="s">
        <v>380</v>
      </c>
      <c r="B381" s="18" t="s">
        <v>381</v>
      </c>
      <c r="C381" s="17"/>
      <c r="D381" s="17"/>
      <c r="E381" s="17"/>
      <c r="F381" s="17"/>
      <c r="G381" s="17"/>
      <c r="H381" s="17"/>
      <c r="I381" s="17"/>
      <c r="J381" s="17"/>
      <c r="K381" s="17"/>
      <c r="L381" s="17"/>
    </row>
    <row r="382" spans="1:12" outlineLevel="4" x14ac:dyDescent="0.2">
      <c r="A382" s="17"/>
      <c r="B382" s="19" t="s">
        <v>381</v>
      </c>
      <c r="C382" s="17"/>
      <c r="D382" s="17"/>
      <c r="E382" s="17"/>
      <c r="F382" s="17"/>
      <c r="G382" s="17"/>
      <c r="H382" s="17"/>
      <c r="I382" s="17"/>
      <c r="J382" s="17"/>
      <c r="K382" s="17"/>
      <c r="L382" s="17"/>
    </row>
    <row r="383" spans="1:12" outlineLevel="4" x14ac:dyDescent="0.2">
      <c r="A383" s="20"/>
      <c r="B383" s="20"/>
      <c r="C383" s="20" t="s">
        <v>31</v>
      </c>
      <c r="D383" s="21">
        <v>0</v>
      </c>
      <c r="E383" s="22" t="s">
        <v>78</v>
      </c>
      <c r="F383" s="23"/>
      <c r="G383" s="36">
        <f>IF((TRIM(L383)="Ja"),ROUND(ROUND((D383*F383),4),2),0)</f>
        <v>0</v>
      </c>
      <c r="H383" s="24"/>
      <c r="I383" s="36">
        <f>ROUND(ROUND((K383*G383),4),2)</f>
        <v>0</v>
      </c>
      <c r="J383" s="36">
        <f>ROUND(ROUND((K383*H383),4),2)</f>
        <v>0</v>
      </c>
      <c r="K383" s="25">
        <v>0.19</v>
      </c>
      <c r="L383" s="26" t="s">
        <v>16</v>
      </c>
    </row>
    <row r="384" spans="1:12" outlineLevel="3" x14ac:dyDescent="0.2">
      <c r="A384" s="17" t="s">
        <v>382</v>
      </c>
      <c r="B384" s="18" t="s">
        <v>383</v>
      </c>
      <c r="C384" s="17"/>
      <c r="D384" s="17"/>
      <c r="E384" s="17"/>
      <c r="F384" s="17"/>
      <c r="G384" s="17"/>
      <c r="H384" s="17"/>
      <c r="I384" s="17"/>
      <c r="J384" s="17"/>
      <c r="K384" s="17"/>
      <c r="L384" s="17"/>
    </row>
    <row r="385" spans="1:12" outlineLevel="4" x14ac:dyDescent="0.2">
      <c r="A385" s="17"/>
      <c r="B385" s="19" t="s">
        <v>383</v>
      </c>
      <c r="C385" s="17"/>
      <c r="D385" s="17"/>
      <c r="E385" s="17"/>
      <c r="F385" s="17"/>
      <c r="G385" s="17"/>
      <c r="H385" s="17"/>
      <c r="I385" s="17"/>
      <c r="J385" s="17"/>
      <c r="K385" s="17"/>
      <c r="L385" s="17"/>
    </row>
    <row r="386" spans="1:12" outlineLevel="4" x14ac:dyDescent="0.2">
      <c r="A386" s="20"/>
      <c r="B386" s="20"/>
      <c r="C386" s="20" t="s">
        <v>31</v>
      </c>
      <c r="D386" s="21">
        <v>0</v>
      </c>
      <c r="E386" s="22" t="s">
        <v>78</v>
      </c>
      <c r="F386" s="23"/>
      <c r="G386" s="36">
        <f>IF((TRIM(L386)="Ja"),ROUND(ROUND((D386*F386),4),2),0)</f>
        <v>0</v>
      </c>
      <c r="H386" s="24"/>
      <c r="I386" s="36">
        <f>ROUND(ROUND((K386*G386),4),2)</f>
        <v>0</v>
      </c>
      <c r="J386" s="36">
        <f>ROUND(ROUND((K386*H386),4),2)</f>
        <v>0</v>
      </c>
      <c r="K386" s="25">
        <v>0.19</v>
      </c>
      <c r="L386" s="26" t="s">
        <v>16</v>
      </c>
    </row>
    <row r="387" spans="1:12" outlineLevel="3" x14ac:dyDescent="0.2">
      <c r="A387" s="17" t="s">
        <v>384</v>
      </c>
      <c r="B387" s="18" t="s">
        <v>385</v>
      </c>
      <c r="C387" s="17"/>
      <c r="D387" s="17"/>
      <c r="E387" s="17"/>
      <c r="F387" s="17"/>
      <c r="G387" s="17"/>
      <c r="H387" s="17"/>
      <c r="I387" s="17"/>
      <c r="J387" s="17"/>
      <c r="K387" s="17"/>
      <c r="L387" s="17"/>
    </row>
    <row r="388" spans="1:12" outlineLevel="4" x14ac:dyDescent="0.2">
      <c r="A388" s="17"/>
      <c r="B388" s="19" t="s">
        <v>385</v>
      </c>
      <c r="C388" s="17"/>
      <c r="D388" s="17"/>
      <c r="E388" s="17"/>
      <c r="F388" s="17"/>
      <c r="G388" s="17"/>
      <c r="H388" s="17"/>
      <c r="I388" s="17"/>
      <c r="J388" s="17"/>
      <c r="K388" s="17"/>
      <c r="L388" s="17"/>
    </row>
    <row r="389" spans="1:12" outlineLevel="4" x14ac:dyDescent="0.2">
      <c r="A389" s="20"/>
      <c r="B389" s="20"/>
      <c r="C389" s="20" t="s">
        <v>31</v>
      </c>
      <c r="D389" s="21">
        <v>0</v>
      </c>
      <c r="E389" s="22" t="s">
        <v>78</v>
      </c>
      <c r="F389" s="23"/>
      <c r="G389" s="36">
        <f>IF((TRIM(L389)="Ja"),ROUND(ROUND((D389*F389),4),2),0)</f>
        <v>0</v>
      </c>
      <c r="H389" s="24"/>
      <c r="I389" s="36">
        <f>ROUND(ROUND((K389*G389),4),2)</f>
        <v>0</v>
      </c>
      <c r="J389" s="36">
        <f>ROUND(ROUND((K389*H389),4),2)</f>
        <v>0</v>
      </c>
      <c r="K389" s="25">
        <v>0.19</v>
      </c>
      <c r="L389" s="26" t="s">
        <v>16</v>
      </c>
    </row>
    <row r="390" spans="1:12" outlineLevel="2" x14ac:dyDescent="0.2">
      <c r="A390" s="27" t="s">
        <v>386</v>
      </c>
      <c r="B390" s="28" t="s">
        <v>387</v>
      </c>
      <c r="C390" s="27" t="s">
        <v>25</v>
      </c>
      <c r="D390" s="29"/>
      <c r="E390" s="30"/>
      <c r="F390" s="31"/>
      <c r="G390" s="32">
        <f>IF((TRIM(L390)="Ja"),SUM(G393,G396,G399,G402,G405,G408,G411),0)</f>
        <v>0</v>
      </c>
      <c r="H390" s="33"/>
      <c r="I390" s="32">
        <f>ROUND(ROUND((K390*G390),4),2)</f>
        <v>0</v>
      </c>
      <c r="J390" s="32">
        <f>ROUND(ROUND((K390*H390),4),2)</f>
        <v>0</v>
      </c>
      <c r="K390" s="34">
        <v>0.19</v>
      </c>
      <c r="L390" s="35" t="s">
        <v>16</v>
      </c>
    </row>
    <row r="391" spans="1:12" outlineLevel="3" x14ac:dyDescent="0.2">
      <c r="A391" s="17" t="s">
        <v>388</v>
      </c>
      <c r="B391" s="18" t="s">
        <v>389</v>
      </c>
      <c r="C391" s="17"/>
      <c r="D391" s="17"/>
      <c r="E391" s="17"/>
      <c r="F391" s="17"/>
      <c r="G391" s="17"/>
      <c r="H391" s="17"/>
      <c r="I391" s="17"/>
      <c r="J391" s="17"/>
      <c r="K391" s="17"/>
      <c r="L391" s="17"/>
    </row>
    <row r="392" spans="1:12" outlineLevel="4" x14ac:dyDescent="0.2">
      <c r="A392" s="17"/>
      <c r="B392" s="19" t="s">
        <v>389</v>
      </c>
      <c r="C392" s="17"/>
      <c r="D392" s="17"/>
      <c r="E392" s="17"/>
      <c r="F392" s="17"/>
      <c r="G392" s="17"/>
      <c r="H392" s="17"/>
      <c r="I392" s="17"/>
      <c r="J392" s="17"/>
      <c r="K392" s="17"/>
      <c r="L392" s="17"/>
    </row>
    <row r="393" spans="1:12" outlineLevel="4" x14ac:dyDescent="0.2">
      <c r="A393" s="20"/>
      <c r="B393" s="20"/>
      <c r="C393" s="20" t="s">
        <v>31</v>
      </c>
      <c r="D393" s="21">
        <v>0</v>
      </c>
      <c r="E393" s="22" t="s">
        <v>236</v>
      </c>
      <c r="F393" s="23"/>
      <c r="G393" s="36">
        <f>IF((TRIM(L393)="Ja"),ROUND(ROUND((D393*F393),4),2),0)</f>
        <v>0</v>
      </c>
      <c r="H393" s="24"/>
      <c r="I393" s="36">
        <f>ROUND(ROUND((K393*G393),4),2)</f>
        <v>0</v>
      </c>
      <c r="J393" s="36">
        <f>ROUND(ROUND((K393*H393),4),2)</f>
        <v>0</v>
      </c>
      <c r="K393" s="25">
        <v>0.19</v>
      </c>
      <c r="L393" s="26" t="s">
        <v>16</v>
      </c>
    </row>
    <row r="394" spans="1:12" outlineLevel="3" x14ac:dyDescent="0.2">
      <c r="A394" s="17" t="s">
        <v>390</v>
      </c>
      <c r="B394" s="18" t="s">
        <v>391</v>
      </c>
      <c r="C394" s="17"/>
      <c r="D394" s="17"/>
      <c r="E394" s="17"/>
      <c r="F394" s="17"/>
      <c r="G394" s="17"/>
      <c r="H394" s="17"/>
      <c r="I394" s="17"/>
      <c r="J394" s="17"/>
      <c r="K394" s="17"/>
      <c r="L394" s="17"/>
    </row>
    <row r="395" spans="1:12" outlineLevel="4" x14ac:dyDescent="0.2">
      <c r="A395" s="17"/>
      <c r="B395" s="19" t="s">
        <v>392</v>
      </c>
      <c r="C395" s="17"/>
      <c r="D395" s="17"/>
      <c r="E395" s="17"/>
      <c r="F395" s="17"/>
      <c r="G395" s="17"/>
      <c r="H395" s="17"/>
      <c r="I395" s="17"/>
      <c r="J395" s="17"/>
      <c r="K395" s="17"/>
      <c r="L395" s="17"/>
    </row>
    <row r="396" spans="1:12" outlineLevel="4" x14ac:dyDescent="0.2">
      <c r="A396" s="20"/>
      <c r="B396" s="20"/>
      <c r="C396" s="20" t="s">
        <v>31</v>
      </c>
      <c r="D396" s="21">
        <v>0</v>
      </c>
      <c r="E396" s="22" t="s">
        <v>236</v>
      </c>
      <c r="F396" s="23"/>
      <c r="G396" s="36">
        <f>IF((TRIM(L396)="Ja"),ROUND(ROUND((D396*F396),4),2),0)</f>
        <v>0</v>
      </c>
      <c r="H396" s="24"/>
      <c r="I396" s="36">
        <f>ROUND(ROUND((K396*G396),4),2)</f>
        <v>0</v>
      </c>
      <c r="J396" s="36">
        <f>ROUND(ROUND((K396*H396),4),2)</f>
        <v>0</v>
      </c>
      <c r="K396" s="25">
        <v>0.19</v>
      </c>
      <c r="L396" s="26" t="s">
        <v>16</v>
      </c>
    </row>
    <row r="397" spans="1:12" outlineLevel="3" x14ac:dyDescent="0.2">
      <c r="A397" s="17" t="s">
        <v>393</v>
      </c>
      <c r="B397" s="18" t="s">
        <v>394</v>
      </c>
      <c r="C397" s="17"/>
      <c r="D397" s="17"/>
      <c r="E397" s="17"/>
      <c r="F397" s="17"/>
      <c r="G397" s="17"/>
      <c r="H397" s="17"/>
      <c r="I397" s="17"/>
      <c r="J397" s="17"/>
      <c r="K397" s="17"/>
      <c r="L397" s="17"/>
    </row>
    <row r="398" spans="1:12" outlineLevel="4" x14ac:dyDescent="0.2">
      <c r="A398" s="17"/>
      <c r="B398" s="19" t="s">
        <v>395</v>
      </c>
      <c r="C398" s="17"/>
      <c r="D398" s="17"/>
      <c r="E398" s="17"/>
      <c r="F398" s="17"/>
      <c r="G398" s="17"/>
      <c r="H398" s="17"/>
      <c r="I398" s="17"/>
      <c r="J398" s="17"/>
      <c r="K398" s="17"/>
      <c r="L398" s="17"/>
    </row>
    <row r="399" spans="1:12" outlineLevel="4" x14ac:dyDescent="0.2">
      <c r="A399" s="20"/>
      <c r="B399" s="20"/>
      <c r="C399" s="20" t="s">
        <v>31</v>
      </c>
      <c r="D399" s="21">
        <v>0</v>
      </c>
      <c r="E399" s="22" t="s">
        <v>236</v>
      </c>
      <c r="F399" s="23"/>
      <c r="G399" s="36">
        <f>IF((TRIM(L399)="Ja"),ROUND(ROUND((D399*F399),4),2),0)</f>
        <v>0</v>
      </c>
      <c r="H399" s="24"/>
      <c r="I399" s="36">
        <f>ROUND(ROUND((K399*G399),4),2)</f>
        <v>0</v>
      </c>
      <c r="J399" s="36">
        <f>ROUND(ROUND((K399*H399),4),2)</f>
        <v>0</v>
      </c>
      <c r="K399" s="25">
        <v>0.19</v>
      </c>
      <c r="L399" s="26" t="s">
        <v>16</v>
      </c>
    </row>
    <row r="400" spans="1:12" outlineLevel="3" x14ac:dyDescent="0.2">
      <c r="A400" s="17" t="s">
        <v>396</v>
      </c>
      <c r="B400" s="18" t="s">
        <v>397</v>
      </c>
      <c r="C400" s="17"/>
      <c r="D400" s="17"/>
      <c r="E400" s="17"/>
      <c r="F400" s="17"/>
      <c r="G400" s="17"/>
      <c r="H400" s="17"/>
      <c r="I400" s="17"/>
      <c r="J400" s="17"/>
      <c r="K400" s="17"/>
      <c r="L400" s="17"/>
    </row>
    <row r="401" spans="1:12" outlineLevel="4" x14ac:dyDescent="0.2">
      <c r="A401" s="17"/>
      <c r="B401" s="19" t="s">
        <v>397</v>
      </c>
      <c r="C401" s="17"/>
      <c r="D401" s="17"/>
      <c r="E401" s="17"/>
      <c r="F401" s="17"/>
      <c r="G401" s="17"/>
      <c r="H401" s="17"/>
      <c r="I401" s="17"/>
      <c r="J401" s="17"/>
      <c r="K401" s="17"/>
      <c r="L401" s="17"/>
    </row>
    <row r="402" spans="1:12" outlineLevel="4" x14ac:dyDescent="0.2">
      <c r="A402" s="20"/>
      <c r="B402" s="20"/>
      <c r="C402" s="20" t="s">
        <v>31</v>
      </c>
      <c r="D402" s="21">
        <v>0</v>
      </c>
      <c r="E402" s="22" t="s">
        <v>236</v>
      </c>
      <c r="F402" s="23"/>
      <c r="G402" s="36">
        <f>IF((TRIM(L402)="Ja"),ROUND(ROUND((D402*F402),4),2),0)</f>
        <v>0</v>
      </c>
      <c r="H402" s="24"/>
      <c r="I402" s="36">
        <f>ROUND(ROUND((K402*G402),4),2)</f>
        <v>0</v>
      </c>
      <c r="J402" s="36">
        <f>ROUND(ROUND((K402*H402),4),2)</f>
        <v>0</v>
      </c>
      <c r="K402" s="25">
        <v>0.19</v>
      </c>
      <c r="L402" s="26" t="s">
        <v>16</v>
      </c>
    </row>
    <row r="403" spans="1:12" outlineLevel="3" x14ac:dyDescent="0.2">
      <c r="A403" s="17" t="s">
        <v>398</v>
      </c>
      <c r="B403" s="18" t="s">
        <v>399</v>
      </c>
      <c r="C403" s="17"/>
      <c r="D403" s="17"/>
      <c r="E403" s="17"/>
      <c r="F403" s="17"/>
      <c r="G403" s="17"/>
      <c r="H403" s="17"/>
      <c r="I403" s="17"/>
      <c r="J403" s="17"/>
      <c r="K403" s="17"/>
      <c r="L403" s="17"/>
    </row>
    <row r="404" spans="1:12" outlineLevel="4" x14ac:dyDescent="0.2">
      <c r="A404" s="17"/>
      <c r="B404" s="19" t="s">
        <v>399</v>
      </c>
      <c r="C404" s="17"/>
      <c r="D404" s="17"/>
      <c r="E404" s="17"/>
      <c r="F404" s="17"/>
      <c r="G404" s="17"/>
      <c r="H404" s="17"/>
      <c r="I404" s="17"/>
      <c r="J404" s="17"/>
      <c r="K404" s="17"/>
      <c r="L404" s="17"/>
    </row>
    <row r="405" spans="1:12" outlineLevel="4" x14ac:dyDescent="0.2">
      <c r="A405" s="20"/>
      <c r="B405" s="20"/>
      <c r="C405" s="20" t="s">
        <v>31</v>
      </c>
      <c r="D405" s="21">
        <v>0</v>
      </c>
      <c r="E405" s="22" t="s">
        <v>236</v>
      </c>
      <c r="F405" s="23"/>
      <c r="G405" s="36">
        <f>IF((TRIM(L405)="Ja"),ROUND(ROUND((D405*F405),4),2),0)</f>
        <v>0</v>
      </c>
      <c r="H405" s="24"/>
      <c r="I405" s="36">
        <f>ROUND(ROUND((K405*G405),4),2)</f>
        <v>0</v>
      </c>
      <c r="J405" s="36">
        <f>ROUND(ROUND((K405*H405),4),2)</f>
        <v>0</v>
      </c>
      <c r="K405" s="25">
        <v>0.19</v>
      </c>
      <c r="L405" s="26" t="s">
        <v>16</v>
      </c>
    </row>
    <row r="406" spans="1:12" outlineLevel="3" x14ac:dyDescent="0.2">
      <c r="A406" s="17" t="s">
        <v>400</v>
      </c>
      <c r="B406" s="18" t="s">
        <v>401</v>
      </c>
      <c r="C406" s="17"/>
      <c r="D406" s="17"/>
      <c r="E406" s="17"/>
      <c r="F406" s="17"/>
      <c r="G406" s="17"/>
      <c r="H406" s="17"/>
      <c r="I406" s="17"/>
      <c r="J406" s="17"/>
      <c r="K406" s="17"/>
      <c r="L406" s="17"/>
    </row>
    <row r="407" spans="1:12" outlineLevel="4" x14ac:dyDescent="0.2">
      <c r="A407" s="17"/>
      <c r="B407" s="19" t="s">
        <v>401</v>
      </c>
      <c r="C407" s="17"/>
      <c r="D407" s="17"/>
      <c r="E407" s="17"/>
      <c r="F407" s="17"/>
      <c r="G407" s="17"/>
      <c r="H407" s="17"/>
      <c r="I407" s="17"/>
      <c r="J407" s="17"/>
      <c r="K407" s="17"/>
      <c r="L407" s="17"/>
    </row>
    <row r="408" spans="1:12" outlineLevel="4" x14ac:dyDescent="0.2">
      <c r="A408" s="20"/>
      <c r="B408" s="20"/>
      <c r="C408" s="20" t="s">
        <v>31</v>
      </c>
      <c r="D408" s="21">
        <v>0</v>
      </c>
      <c r="E408" s="22" t="s">
        <v>402</v>
      </c>
      <c r="F408" s="23"/>
      <c r="G408" s="36">
        <f>IF((TRIM(L408)="Ja"),ROUND(ROUND((D408*F408),4),2),0)</f>
        <v>0</v>
      </c>
      <c r="H408" s="24"/>
      <c r="I408" s="36">
        <f>ROUND(ROUND((K408*G408),4),2)</f>
        <v>0</v>
      </c>
      <c r="J408" s="36">
        <f>ROUND(ROUND((K408*H408),4),2)</f>
        <v>0</v>
      </c>
      <c r="K408" s="25">
        <v>0.19</v>
      </c>
      <c r="L408" s="26" t="s">
        <v>16</v>
      </c>
    </row>
    <row r="409" spans="1:12" outlineLevel="3" x14ac:dyDescent="0.2">
      <c r="A409" s="17" t="s">
        <v>403</v>
      </c>
      <c r="B409" s="18" t="s">
        <v>404</v>
      </c>
      <c r="C409" s="17"/>
      <c r="D409" s="17"/>
      <c r="E409" s="17"/>
      <c r="F409" s="17"/>
      <c r="G409" s="17"/>
      <c r="H409" s="17"/>
      <c r="I409" s="17"/>
      <c r="J409" s="17"/>
      <c r="K409" s="17"/>
      <c r="L409" s="17"/>
    </row>
    <row r="410" spans="1:12" outlineLevel="4" x14ac:dyDescent="0.2">
      <c r="A410" s="17"/>
      <c r="B410" s="19" t="s">
        <v>405</v>
      </c>
      <c r="C410" s="17"/>
      <c r="D410" s="17"/>
      <c r="E410" s="17"/>
      <c r="F410" s="17"/>
      <c r="G410" s="17"/>
      <c r="H410" s="17"/>
      <c r="I410" s="17"/>
      <c r="J410" s="17"/>
      <c r="K410" s="17"/>
      <c r="L410" s="17"/>
    </row>
    <row r="411" spans="1:12" outlineLevel="4" x14ac:dyDescent="0.2">
      <c r="A411" s="20"/>
      <c r="B411" s="20"/>
      <c r="C411" s="20" t="s">
        <v>31</v>
      </c>
      <c r="D411" s="21">
        <v>0</v>
      </c>
      <c r="E411" s="22" t="s">
        <v>402</v>
      </c>
      <c r="F411" s="23"/>
      <c r="G411" s="36">
        <f>IF((TRIM(L411)="Ja"),ROUND(ROUND((D411*F411),4),2),0)</f>
        <v>0</v>
      </c>
      <c r="H411" s="24"/>
      <c r="I411" s="36">
        <f>ROUND(ROUND((K411*G411),4),2)</f>
        <v>0</v>
      </c>
      <c r="J411" s="36">
        <f>ROUND(ROUND((K411*H411),4),2)</f>
        <v>0</v>
      </c>
      <c r="K411" s="25">
        <v>0.19</v>
      </c>
      <c r="L411" s="26" t="s">
        <v>16</v>
      </c>
    </row>
    <row r="412" spans="1:12" outlineLevel="2" x14ac:dyDescent="0.2">
      <c r="A412" s="27" t="s">
        <v>406</v>
      </c>
      <c r="B412" s="28" t="s">
        <v>407</v>
      </c>
      <c r="C412" s="27" t="s">
        <v>25</v>
      </c>
      <c r="D412" s="29"/>
      <c r="E412" s="30"/>
      <c r="F412" s="31"/>
      <c r="G412" s="32">
        <f>IF((TRIM(L412)="Ja"),SUM(G415,G418,G421,G424),0)</f>
        <v>0</v>
      </c>
      <c r="H412" s="33"/>
      <c r="I412" s="32">
        <f>ROUND(ROUND((K412*G412),4),2)</f>
        <v>0</v>
      </c>
      <c r="J412" s="32">
        <f>ROUND(ROUND((K412*H412),4),2)</f>
        <v>0</v>
      </c>
      <c r="K412" s="34">
        <v>0.19</v>
      </c>
      <c r="L412" s="35" t="s">
        <v>16</v>
      </c>
    </row>
    <row r="413" spans="1:12" outlineLevel="3" x14ac:dyDescent="0.2">
      <c r="A413" s="17"/>
      <c r="B413" s="18" t="s">
        <v>408</v>
      </c>
      <c r="C413" s="17"/>
      <c r="D413" s="17"/>
      <c r="E413" s="17"/>
      <c r="F413" s="17"/>
      <c r="G413" s="17"/>
      <c r="H413" s="17"/>
      <c r="I413" s="17"/>
      <c r="J413" s="17"/>
      <c r="K413" s="17"/>
      <c r="L413" s="17"/>
    </row>
    <row r="414" spans="1:12" ht="409.5" outlineLevel="4" x14ac:dyDescent="0.2">
      <c r="A414" s="17"/>
      <c r="B414" s="19" t="s">
        <v>409</v>
      </c>
      <c r="C414" s="17"/>
      <c r="D414" s="17"/>
      <c r="E414" s="17"/>
      <c r="F414" s="17"/>
      <c r="G414" s="17"/>
      <c r="H414" s="17"/>
      <c r="I414" s="17"/>
      <c r="J414" s="17"/>
      <c r="K414" s="17"/>
      <c r="L414" s="17"/>
    </row>
    <row r="415" spans="1:12" outlineLevel="4" x14ac:dyDescent="0.2">
      <c r="A415" s="20"/>
      <c r="B415" s="20"/>
      <c r="C415" s="20" t="s">
        <v>19</v>
      </c>
      <c r="D415" s="21"/>
      <c r="E415" s="22"/>
      <c r="F415" s="23"/>
      <c r="G415" s="24"/>
      <c r="H415" s="24"/>
      <c r="I415" s="36">
        <f>ROUND(ROUND((K415*G415),4),2)</f>
        <v>0</v>
      </c>
      <c r="J415" s="36">
        <f>ROUND(ROUND((K415*H415),4),2)</f>
        <v>0</v>
      </c>
      <c r="K415" s="25">
        <v>0.19</v>
      </c>
      <c r="L415" s="26" t="s">
        <v>20</v>
      </c>
    </row>
    <row r="416" spans="1:12" outlineLevel="3" x14ac:dyDescent="0.2">
      <c r="A416" s="17" t="s">
        <v>410</v>
      </c>
      <c r="B416" s="18" t="s">
        <v>411</v>
      </c>
      <c r="C416" s="17"/>
      <c r="D416" s="17"/>
      <c r="E416" s="17"/>
      <c r="F416" s="17"/>
      <c r="G416" s="17"/>
      <c r="H416" s="17"/>
      <c r="I416" s="17"/>
      <c r="J416" s="17"/>
      <c r="K416" s="17"/>
      <c r="L416" s="17"/>
    </row>
    <row r="417" spans="1:12" outlineLevel="4" x14ac:dyDescent="0.2">
      <c r="A417" s="17"/>
      <c r="B417" s="19" t="s">
        <v>412</v>
      </c>
      <c r="C417" s="17"/>
      <c r="D417" s="17"/>
      <c r="E417" s="17"/>
      <c r="F417" s="17"/>
      <c r="G417" s="17"/>
      <c r="H417" s="17"/>
      <c r="I417" s="17"/>
      <c r="J417" s="17"/>
      <c r="K417" s="17"/>
      <c r="L417" s="17"/>
    </row>
    <row r="418" spans="1:12" outlineLevel="4" x14ac:dyDescent="0.2">
      <c r="A418" s="20"/>
      <c r="B418" s="20"/>
      <c r="C418" s="20" t="s">
        <v>31</v>
      </c>
      <c r="D418" s="21">
        <v>0</v>
      </c>
      <c r="E418" s="22" t="s">
        <v>413</v>
      </c>
      <c r="F418" s="23"/>
      <c r="G418" s="36">
        <f>IF((TRIM(L418)="Ja"),ROUND(ROUND((D418*F418),4),2),0)</f>
        <v>0</v>
      </c>
      <c r="H418" s="24"/>
      <c r="I418" s="36">
        <f>ROUND(ROUND((K418*G418),4),2)</f>
        <v>0</v>
      </c>
      <c r="J418" s="36">
        <f>ROUND(ROUND((K418*H418),4),2)</f>
        <v>0</v>
      </c>
      <c r="K418" s="25">
        <v>0.19</v>
      </c>
      <c r="L418" s="26" t="s">
        <v>16</v>
      </c>
    </row>
    <row r="419" spans="1:12" outlineLevel="3" x14ac:dyDescent="0.2">
      <c r="A419" s="17" t="s">
        <v>414</v>
      </c>
      <c r="B419" s="18" t="s">
        <v>415</v>
      </c>
      <c r="C419" s="17"/>
      <c r="D419" s="17"/>
      <c r="E419" s="17"/>
      <c r="F419" s="17"/>
      <c r="G419" s="17"/>
      <c r="H419" s="17"/>
      <c r="I419" s="17"/>
      <c r="J419" s="17"/>
      <c r="K419" s="17"/>
      <c r="L419" s="17"/>
    </row>
    <row r="420" spans="1:12" ht="56.25" outlineLevel="4" x14ac:dyDescent="0.2">
      <c r="A420" s="17"/>
      <c r="B420" s="19" t="s">
        <v>416</v>
      </c>
      <c r="C420" s="17"/>
      <c r="D420" s="17"/>
      <c r="E420" s="17"/>
      <c r="F420" s="17"/>
      <c r="G420" s="17"/>
      <c r="H420" s="17"/>
      <c r="I420" s="17"/>
      <c r="J420" s="17"/>
      <c r="K420" s="17"/>
      <c r="L420" s="17"/>
    </row>
    <row r="421" spans="1:12" outlineLevel="4" x14ac:dyDescent="0.2">
      <c r="A421" s="20"/>
      <c r="B421" s="20"/>
      <c r="C421" s="20" t="s">
        <v>31</v>
      </c>
      <c r="D421" s="21">
        <v>0</v>
      </c>
      <c r="E421" s="22" t="s">
        <v>236</v>
      </c>
      <c r="F421" s="23"/>
      <c r="G421" s="36">
        <f>IF((TRIM(L421)="Ja"),ROUND(ROUND((D421*F421),4),2),0)</f>
        <v>0</v>
      </c>
      <c r="H421" s="24"/>
      <c r="I421" s="36">
        <f>ROUND(ROUND((K421*G421),4),2)</f>
        <v>0</v>
      </c>
      <c r="J421" s="36">
        <f>ROUND(ROUND((K421*H421),4),2)</f>
        <v>0</v>
      </c>
      <c r="K421" s="25">
        <v>0.19</v>
      </c>
      <c r="L421" s="26" t="s">
        <v>16</v>
      </c>
    </row>
    <row r="422" spans="1:12" outlineLevel="3" x14ac:dyDescent="0.2">
      <c r="A422" s="17" t="s">
        <v>417</v>
      </c>
      <c r="B422" s="18" t="s">
        <v>418</v>
      </c>
      <c r="C422" s="17"/>
      <c r="D422" s="17"/>
      <c r="E422" s="17"/>
      <c r="F422" s="17"/>
      <c r="G422" s="17"/>
      <c r="H422" s="17"/>
      <c r="I422" s="17"/>
      <c r="J422" s="17"/>
      <c r="K422" s="17"/>
      <c r="L422" s="17"/>
    </row>
    <row r="423" spans="1:12" ht="22.5" outlineLevel="4" x14ac:dyDescent="0.2">
      <c r="A423" s="17"/>
      <c r="B423" s="19" t="s">
        <v>419</v>
      </c>
      <c r="C423" s="17"/>
      <c r="D423" s="17"/>
      <c r="E423" s="17"/>
      <c r="F423" s="17"/>
      <c r="G423" s="17"/>
      <c r="H423" s="17"/>
      <c r="I423" s="17"/>
      <c r="J423" s="17"/>
      <c r="K423" s="17"/>
      <c r="L423" s="17"/>
    </row>
    <row r="424" spans="1:12" outlineLevel="4" x14ac:dyDescent="0.2">
      <c r="A424" s="20"/>
      <c r="B424" s="20"/>
      <c r="C424" s="20" t="s">
        <v>31</v>
      </c>
      <c r="D424" s="21">
        <v>0</v>
      </c>
      <c r="E424" s="22" t="s">
        <v>413</v>
      </c>
      <c r="F424" s="23"/>
      <c r="G424" s="36">
        <f>IF((TRIM(L424)="Ja"),ROUND(ROUND((D424*F424),4),2),0)</f>
        <v>0</v>
      </c>
      <c r="H424" s="24"/>
      <c r="I424" s="36">
        <f>ROUND(ROUND((K424*G424),4),2)</f>
        <v>0</v>
      </c>
      <c r="J424" s="36">
        <f>ROUND(ROUND((K424*H424),4),2)</f>
        <v>0</v>
      </c>
      <c r="K424" s="25">
        <v>0.19</v>
      </c>
      <c r="L424" s="26" t="s">
        <v>16</v>
      </c>
    </row>
    <row r="425" spans="1:12" outlineLevel="1" x14ac:dyDescent="0.2">
      <c r="A425" s="27" t="s">
        <v>420</v>
      </c>
      <c r="B425" s="28" t="s">
        <v>421</v>
      </c>
      <c r="C425" s="27" t="s">
        <v>23</v>
      </c>
      <c r="D425" s="29"/>
      <c r="E425" s="30"/>
      <c r="F425" s="31"/>
      <c r="G425" s="32">
        <f>IF((TRIM(L425)="Ja"),SUM(G426,G430,G434),0)</f>
        <v>0</v>
      </c>
      <c r="H425" s="33"/>
      <c r="I425" s="32">
        <f>ROUND(ROUND((K425*G425),4),2)</f>
        <v>0</v>
      </c>
      <c r="J425" s="32">
        <f>ROUND(ROUND((K425*H425),4),2)</f>
        <v>0</v>
      </c>
      <c r="K425" s="34">
        <v>0.19</v>
      </c>
      <c r="L425" s="35" t="s">
        <v>16</v>
      </c>
    </row>
    <row r="426" spans="1:12" outlineLevel="2" x14ac:dyDescent="0.2">
      <c r="A426" s="27" t="s">
        <v>422</v>
      </c>
      <c r="B426" s="28" t="s">
        <v>423</v>
      </c>
      <c r="C426" s="27" t="s">
        <v>25</v>
      </c>
      <c r="D426" s="29"/>
      <c r="E426" s="30"/>
      <c r="F426" s="31"/>
      <c r="G426" s="32">
        <f>IF((TRIM(L426)="Ja"),SUM(G429:G429),0)</f>
        <v>0</v>
      </c>
      <c r="H426" s="33"/>
      <c r="I426" s="32">
        <f>ROUND(ROUND((K426*G426),4),2)</f>
        <v>0</v>
      </c>
      <c r="J426" s="32">
        <f>ROUND(ROUND((K426*H426),4),2)</f>
        <v>0</v>
      </c>
      <c r="K426" s="34">
        <v>0.19</v>
      </c>
      <c r="L426" s="35" t="s">
        <v>16</v>
      </c>
    </row>
    <row r="427" spans="1:12" outlineLevel="3" x14ac:dyDescent="0.2">
      <c r="A427" s="17" t="s">
        <v>424</v>
      </c>
      <c r="B427" s="18" t="s">
        <v>425</v>
      </c>
      <c r="C427" s="17"/>
      <c r="D427" s="17"/>
      <c r="E427" s="17"/>
      <c r="F427" s="17"/>
      <c r="G427" s="17"/>
      <c r="H427" s="17"/>
      <c r="I427" s="17"/>
      <c r="J427" s="17"/>
      <c r="K427" s="17"/>
      <c r="L427" s="17"/>
    </row>
    <row r="428" spans="1:12" ht="112.5" outlineLevel="4" x14ac:dyDescent="0.2">
      <c r="A428" s="17"/>
      <c r="B428" s="19" t="s">
        <v>426</v>
      </c>
      <c r="C428" s="17"/>
      <c r="D428" s="17"/>
      <c r="E428" s="17"/>
      <c r="F428" s="17"/>
      <c r="G428" s="17"/>
      <c r="H428" s="17"/>
      <c r="I428" s="17"/>
      <c r="J428" s="17"/>
      <c r="K428" s="17"/>
      <c r="L428" s="17"/>
    </row>
    <row r="429" spans="1:12" outlineLevel="4" x14ac:dyDescent="0.2">
      <c r="A429" s="20"/>
      <c r="B429" s="20"/>
      <c r="C429" s="20" t="s">
        <v>31</v>
      </c>
      <c r="D429" s="21">
        <v>0</v>
      </c>
      <c r="E429" s="22" t="s">
        <v>32</v>
      </c>
      <c r="F429" s="23"/>
      <c r="G429" s="36">
        <f>IF((TRIM(L429)="Ja"),ROUND(ROUND((D429*F429),4),2),0)</f>
        <v>0</v>
      </c>
      <c r="H429" s="24"/>
      <c r="I429" s="36">
        <f>ROUND(ROUND((K429*G429),4),2)</f>
        <v>0</v>
      </c>
      <c r="J429" s="36">
        <f>ROUND(ROUND((K429*H429),4),2)</f>
        <v>0</v>
      </c>
      <c r="K429" s="25">
        <v>0.19</v>
      </c>
      <c r="L429" s="26" t="s">
        <v>16</v>
      </c>
    </row>
    <row r="430" spans="1:12" outlineLevel="2" x14ac:dyDescent="0.2">
      <c r="A430" s="27" t="s">
        <v>427</v>
      </c>
      <c r="B430" s="28" t="s">
        <v>428</v>
      </c>
      <c r="C430" s="27" t="s">
        <v>25</v>
      </c>
      <c r="D430" s="29"/>
      <c r="E430" s="30"/>
      <c r="F430" s="31"/>
      <c r="G430" s="32">
        <f>IF((TRIM(L430)="Ja"),SUM(G433:G433),0)</f>
        <v>0</v>
      </c>
      <c r="H430" s="33"/>
      <c r="I430" s="32">
        <f>ROUND(ROUND((K430*G430),4),2)</f>
        <v>0</v>
      </c>
      <c r="J430" s="32">
        <f>ROUND(ROUND((K430*H430),4),2)</f>
        <v>0</v>
      </c>
      <c r="K430" s="34">
        <v>0.19</v>
      </c>
      <c r="L430" s="35" t="s">
        <v>16</v>
      </c>
    </row>
    <row r="431" spans="1:12" outlineLevel="3" x14ac:dyDescent="0.2">
      <c r="A431" s="17" t="s">
        <v>429</v>
      </c>
      <c r="B431" s="18" t="s">
        <v>430</v>
      </c>
      <c r="C431" s="17"/>
      <c r="D431" s="17"/>
      <c r="E431" s="17"/>
      <c r="F431" s="17"/>
      <c r="G431" s="17"/>
      <c r="H431" s="17"/>
      <c r="I431" s="17"/>
      <c r="J431" s="17"/>
      <c r="K431" s="17"/>
      <c r="L431" s="17"/>
    </row>
    <row r="432" spans="1:12" ht="78.75" outlineLevel="4" x14ac:dyDescent="0.2">
      <c r="A432" s="17"/>
      <c r="B432" s="19" t="s">
        <v>431</v>
      </c>
      <c r="C432" s="17"/>
      <c r="D432" s="17"/>
      <c r="E432" s="17"/>
      <c r="F432" s="17"/>
      <c r="G432" s="17"/>
      <c r="H432" s="17"/>
      <c r="I432" s="17"/>
      <c r="J432" s="17"/>
      <c r="K432" s="17"/>
      <c r="L432" s="17"/>
    </row>
    <row r="433" spans="1:12" outlineLevel="4" x14ac:dyDescent="0.2">
      <c r="A433" s="20"/>
      <c r="B433" s="20"/>
      <c r="C433" s="20" t="s">
        <v>31</v>
      </c>
      <c r="D433" s="21">
        <v>0</v>
      </c>
      <c r="E433" s="22" t="s">
        <v>32</v>
      </c>
      <c r="F433" s="23"/>
      <c r="G433" s="36">
        <f>IF((TRIM(L433)="Ja"),ROUND(ROUND((D433*F433),4),2),0)</f>
        <v>0</v>
      </c>
      <c r="H433" s="24"/>
      <c r="I433" s="36">
        <f>ROUND(ROUND((K433*G433),4),2)</f>
        <v>0</v>
      </c>
      <c r="J433" s="36">
        <f>ROUND(ROUND((K433*H433),4),2)</f>
        <v>0</v>
      </c>
      <c r="K433" s="25">
        <v>0.19</v>
      </c>
      <c r="L433" s="26" t="s">
        <v>16</v>
      </c>
    </row>
    <row r="434" spans="1:12" outlineLevel="2" x14ac:dyDescent="0.2">
      <c r="A434" s="27" t="s">
        <v>432</v>
      </c>
      <c r="B434" s="28" t="s">
        <v>433</v>
      </c>
      <c r="C434" s="27" t="s">
        <v>25</v>
      </c>
      <c r="D434" s="29"/>
      <c r="E434" s="30"/>
      <c r="F434" s="31"/>
      <c r="G434" s="32">
        <f>IF((TRIM(L434)="Ja"),SUM(G437:G437),0)</f>
        <v>0</v>
      </c>
      <c r="H434" s="33"/>
      <c r="I434" s="32">
        <f>ROUND(ROUND((K434*G434),4),2)</f>
        <v>0</v>
      </c>
      <c r="J434" s="32">
        <f>ROUND(ROUND((K434*H434),4),2)</f>
        <v>0</v>
      </c>
      <c r="K434" s="34">
        <v>0.19</v>
      </c>
      <c r="L434" s="35" t="s">
        <v>16</v>
      </c>
    </row>
    <row r="435" spans="1:12" outlineLevel="3" x14ac:dyDescent="0.2">
      <c r="A435" s="17" t="s">
        <v>434</v>
      </c>
      <c r="B435" s="18" t="s">
        <v>435</v>
      </c>
      <c r="C435" s="17"/>
      <c r="D435" s="17"/>
      <c r="E435" s="17"/>
      <c r="F435" s="17"/>
      <c r="G435" s="17"/>
      <c r="H435" s="17"/>
      <c r="I435" s="17"/>
      <c r="J435" s="17"/>
      <c r="K435" s="17"/>
      <c r="L435" s="17"/>
    </row>
    <row r="436" spans="1:12" ht="56.25" outlineLevel="4" x14ac:dyDescent="0.2">
      <c r="A436" s="17"/>
      <c r="B436" s="19" t="s">
        <v>436</v>
      </c>
      <c r="C436" s="17"/>
      <c r="D436" s="17"/>
      <c r="E436" s="17"/>
      <c r="F436" s="17"/>
      <c r="G436" s="17"/>
      <c r="H436" s="17"/>
      <c r="I436" s="17"/>
      <c r="J436" s="17"/>
      <c r="K436" s="17"/>
      <c r="L436" s="17"/>
    </row>
    <row r="437" spans="1:12" outlineLevel="4" x14ac:dyDescent="0.2">
      <c r="A437" s="20"/>
      <c r="B437" s="20"/>
      <c r="C437" s="20" t="s">
        <v>31</v>
      </c>
      <c r="D437" s="21">
        <v>0</v>
      </c>
      <c r="E437" s="22"/>
      <c r="F437" s="23"/>
      <c r="G437" s="36">
        <f>IF((TRIM(L437)="Ja"),ROUND(ROUND((D437*F437),4),2),0)</f>
        <v>0</v>
      </c>
      <c r="H437" s="24"/>
      <c r="I437" s="36">
        <f>ROUND(ROUND((K437*G437),4),2)</f>
        <v>0</v>
      </c>
      <c r="J437" s="36">
        <f>ROUND(ROUND((K437*H437),4),2)</f>
        <v>0</v>
      </c>
      <c r="K437" s="25">
        <v>0.19</v>
      </c>
      <c r="L437" s="26" t="s">
        <v>16</v>
      </c>
    </row>
    <row r="438" spans="1:12" outlineLevel="1" x14ac:dyDescent="0.2">
      <c r="A438" s="27" t="s">
        <v>437</v>
      </c>
      <c r="B438" s="28" t="s">
        <v>438</v>
      </c>
      <c r="C438" s="27" t="s">
        <v>23</v>
      </c>
      <c r="D438" s="29"/>
      <c r="E438" s="30"/>
      <c r="F438" s="31"/>
      <c r="G438" s="32">
        <f>IF((TRIM(L438)="Ja"),SUM(G439:G439),0)</f>
        <v>0</v>
      </c>
      <c r="H438" s="33"/>
      <c r="I438" s="32">
        <f>ROUND(ROUND((K438*G438),4),2)</f>
        <v>0</v>
      </c>
      <c r="J438" s="32">
        <f>ROUND(ROUND((K438*H438),4),2)</f>
        <v>0</v>
      </c>
      <c r="K438" s="34">
        <v>0.19</v>
      </c>
      <c r="L438" s="35" t="s">
        <v>16</v>
      </c>
    </row>
    <row r="439" spans="1:12" outlineLevel="2" x14ac:dyDescent="0.2">
      <c r="A439" s="27" t="s">
        <v>439</v>
      </c>
      <c r="B439" s="28" t="s">
        <v>438</v>
      </c>
      <c r="C439" s="27" t="s">
        <v>25</v>
      </c>
      <c r="D439" s="29"/>
      <c r="E439" s="30"/>
      <c r="F439" s="31"/>
      <c r="G439" s="32">
        <f>IF((TRIM(L439)="Ja"),SUM(G442,G445,G448,G451,G454),0)</f>
        <v>0</v>
      </c>
      <c r="H439" s="33"/>
      <c r="I439" s="32">
        <f>ROUND(ROUND((K439*G439),4),2)</f>
        <v>0</v>
      </c>
      <c r="J439" s="32">
        <f>ROUND(ROUND((K439*H439),4),2)</f>
        <v>0</v>
      </c>
      <c r="K439" s="34">
        <v>0.19</v>
      </c>
      <c r="L439" s="35" t="s">
        <v>16</v>
      </c>
    </row>
    <row r="440" spans="1:12" outlineLevel="3" x14ac:dyDescent="0.2">
      <c r="A440" s="17"/>
      <c r="B440" s="18" t="s">
        <v>440</v>
      </c>
      <c r="C440" s="17"/>
      <c r="D440" s="17"/>
      <c r="E440" s="17"/>
      <c r="F440" s="17"/>
      <c r="G440" s="17"/>
      <c r="H440" s="17"/>
      <c r="I440" s="17"/>
      <c r="J440" s="17"/>
      <c r="K440" s="17"/>
      <c r="L440" s="17"/>
    </row>
    <row r="441" spans="1:12" ht="90" outlineLevel="4" x14ac:dyDescent="0.2">
      <c r="A441" s="17"/>
      <c r="B441" s="19" t="s">
        <v>441</v>
      </c>
      <c r="C441" s="17"/>
      <c r="D441" s="17"/>
      <c r="E441" s="17"/>
      <c r="F441" s="17"/>
      <c r="G441" s="17"/>
      <c r="H441" s="17"/>
      <c r="I441" s="17"/>
      <c r="J441" s="17"/>
      <c r="K441" s="17"/>
      <c r="L441" s="17"/>
    </row>
    <row r="442" spans="1:12" outlineLevel="4" x14ac:dyDescent="0.2">
      <c r="A442" s="20"/>
      <c r="B442" s="20"/>
      <c r="C442" s="20" t="s">
        <v>19</v>
      </c>
      <c r="D442" s="21"/>
      <c r="E442" s="22"/>
      <c r="F442" s="23"/>
      <c r="G442" s="24"/>
      <c r="H442" s="24"/>
      <c r="I442" s="36">
        <f>ROUND(ROUND((K442*G442),4),2)</f>
        <v>0</v>
      </c>
      <c r="J442" s="36">
        <f>ROUND(ROUND((K442*H442),4),2)</f>
        <v>0</v>
      </c>
      <c r="K442" s="25">
        <v>0.19</v>
      </c>
      <c r="L442" s="26" t="s">
        <v>20</v>
      </c>
    </row>
    <row r="443" spans="1:12" outlineLevel="3" x14ac:dyDescent="0.2">
      <c r="A443" s="17" t="s">
        <v>442</v>
      </c>
      <c r="B443" s="18" t="s">
        <v>443</v>
      </c>
      <c r="C443" s="17"/>
      <c r="D443" s="17"/>
      <c r="E443" s="17"/>
      <c r="F443" s="17"/>
      <c r="G443" s="17"/>
      <c r="H443" s="17"/>
      <c r="I443" s="17"/>
      <c r="J443" s="17"/>
      <c r="K443" s="17"/>
      <c r="L443" s="17"/>
    </row>
    <row r="444" spans="1:12" ht="22.5" outlineLevel="4" x14ac:dyDescent="0.2">
      <c r="A444" s="17"/>
      <c r="B444" s="19" t="s">
        <v>444</v>
      </c>
      <c r="C444" s="17"/>
      <c r="D444" s="17"/>
      <c r="E444" s="17"/>
      <c r="F444" s="17"/>
      <c r="G444" s="17"/>
      <c r="H444" s="17"/>
      <c r="I444" s="17"/>
      <c r="J444" s="17"/>
      <c r="K444" s="17"/>
      <c r="L444" s="17"/>
    </row>
    <row r="445" spans="1:12" outlineLevel="4" x14ac:dyDescent="0.2">
      <c r="A445" s="20"/>
      <c r="B445" s="20"/>
      <c r="C445" s="20" t="s">
        <v>31</v>
      </c>
      <c r="D445" s="21">
        <v>0</v>
      </c>
      <c r="E445" s="22" t="s">
        <v>32</v>
      </c>
      <c r="F445" s="23"/>
      <c r="G445" s="36">
        <f>IF((TRIM(L445)="Ja"),ROUND(ROUND((D445*F445),4),2),0)</f>
        <v>0</v>
      </c>
      <c r="H445" s="24"/>
      <c r="I445" s="36">
        <f>ROUND(ROUND((K445*G445),4),2)</f>
        <v>0</v>
      </c>
      <c r="J445" s="36">
        <f>ROUND(ROUND((K445*H445),4),2)</f>
        <v>0</v>
      </c>
      <c r="K445" s="25">
        <v>0.19</v>
      </c>
      <c r="L445" s="26" t="s">
        <v>16</v>
      </c>
    </row>
    <row r="446" spans="1:12" outlineLevel="3" x14ac:dyDescent="0.2">
      <c r="A446" s="17" t="s">
        <v>445</v>
      </c>
      <c r="B446" s="18" t="s">
        <v>446</v>
      </c>
      <c r="C446" s="17"/>
      <c r="D446" s="17"/>
      <c r="E446" s="17"/>
      <c r="F446" s="17"/>
      <c r="G446" s="17"/>
      <c r="H446" s="17"/>
      <c r="I446" s="17"/>
      <c r="J446" s="17"/>
      <c r="K446" s="17"/>
      <c r="L446" s="17"/>
    </row>
    <row r="447" spans="1:12" ht="33.75" outlineLevel="4" x14ac:dyDescent="0.2">
      <c r="A447" s="17"/>
      <c r="B447" s="19" t="s">
        <v>447</v>
      </c>
      <c r="C447" s="17"/>
      <c r="D447" s="17"/>
      <c r="E447" s="17"/>
      <c r="F447" s="17"/>
      <c r="G447" s="17"/>
      <c r="H447" s="17"/>
      <c r="I447" s="17"/>
      <c r="J447" s="17"/>
      <c r="K447" s="17"/>
      <c r="L447" s="17"/>
    </row>
    <row r="448" spans="1:12" outlineLevel="4" x14ac:dyDescent="0.2">
      <c r="A448" s="20"/>
      <c r="B448" s="20"/>
      <c r="C448" s="20" t="s">
        <v>31</v>
      </c>
      <c r="D448" s="21">
        <v>0</v>
      </c>
      <c r="E448" s="22" t="s">
        <v>78</v>
      </c>
      <c r="F448" s="23"/>
      <c r="G448" s="36">
        <f>IF((TRIM(L448)="Ja"),ROUND(ROUND((D448*F448),4),2),0)</f>
        <v>0</v>
      </c>
      <c r="H448" s="24"/>
      <c r="I448" s="36">
        <f>ROUND(ROUND((K448*G448),4),2)</f>
        <v>0</v>
      </c>
      <c r="J448" s="36">
        <f>ROUND(ROUND((K448*H448),4),2)</f>
        <v>0</v>
      </c>
      <c r="K448" s="25">
        <v>0.19</v>
      </c>
      <c r="L448" s="26" t="s">
        <v>16</v>
      </c>
    </row>
    <row r="449" spans="1:12" outlineLevel="3" x14ac:dyDescent="0.2">
      <c r="A449" s="17" t="s">
        <v>448</v>
      </c>
      <c r="B449" s="18" t="s">
        <v>449</v>
      </c>
      <c r="C449" s="17"/>
      <c r="D449" s="17"/>
      <c r="E449" s="17"/>
      <c r="F449" s="17"/>
      <c r="G449" s="17"/>
      <c r="H449" s="17"/>
      <c r="I449" s="17"/>
      <c r="J449" s="17"/>
      <c r="K449" s="17"/>
      <c r="L449" s="17"/>
    </row>
    <row r="450" spans="1:12" ht="33.75" outlineLevel="4" x14ac:dyDescent="0.2">
      <c r="A450" s="17"/>
      <c r="B450" s="19" t="s">
        <v>450</v>
      </c>
      <c r="C450" s="17"/>
      <c r="D450" s="17"/>
      <c r="E450" s="17"/>
      <c r="F450" s="17"/>
      <c r="G450" s="17"/>
      <c r="H450" s="17"/>
      <c r="I450" s="17"/>
      <c r="J450" s="17"/>
      <c r="K450" s="17"/>
      <c r="L450" s="17"/>
    </row>
    <row r="451" spans="1:12" outlineLevel="4" x14ac:dyDescent="0.2">
      <c r="A451" s="20"/>
      <c r="B451" s="20"/>
      <c r="C451" s="20" t="s">
        <v>31</v>
      </c>
      <c r="D451" s="21">
        <v>0</v>
      </c>
      <c r="E451" s="22" t="s">
        <v>32</v>
      </c>
      <c r="F451" s="23"/>
      <c r="G451" s="36">
        <f>IF((TRIM(L451)="Ja"),ROUND(ROUND((D451*F451),4),2),0)</f>
        <v>0</v>
      </c>
      <c r="H451" s="24"/>
      <c r="I451" s="36">
        <f>ROUND(ROUND((K451*G451),4),2)</f>
        <v>0</v>
      </c>
      <c r="J451" s="36">
        <f>ROUND(ROUND((K451*H451),4),2)</f>
        <v>0</v>
      </c>
      <c r="K451" s="25">
        <v>0.19</v>
      </c>
      <c r="L451" s="26" t="s">
        <v>16</v>
      </c>
    </row>
    <row r="452" spans="1:12" outlineLevel="3" x14ac:dyDescent="0.2">
      <c r="A452" s="17" t="s">
        <v>451</v>
      </c>
      <c r="B452" s="18" t="s">
        <v>452</v>
      </c>
      <c r="C452" s="17"/>
      <c r="D452" s="17"/>
      <c r="E452" s="17"/>
      <c r="F452" s="17"/>
      <c r="G452" s="17"/>
      <c r="H452" s="17"/>
      <c r="I452" s="17"/>
      <c r="J452" s="17"/>
      <c r="K452" s="17"/>
      <c r="L452" s="17"/>
    </row>
    <row r="453" spans="1:12" ht="90" outlineLevel="4" x14ac:dyDescent="0.2">
      <c r="A453" s="17"/>
      <c r="B453" s="19" t="s">
        <v>453</v>
      </c>
      <c r="C453" s="17"/>
      <c r="D453" s="17"/>
      <c r="E453" s="17"/>
      <c r="F453" s="17"/>
      <c r="G453" s="17"/>
      <c r="H453" s="17"/>
      <c r="I453" s="17"/>
      <c r="J453" s="17"/>
      <c r="K453" s="17"/>
      <c r="L453" s="17"/>
    </row>
    <row r="454" spans="1:12" outlineLevel="4" x14ac:dyDescent="0.2">
      <c r="A454" s="20"/>
      <c r="B454" s="20"/>
      <c r="C454" s="20" t="s">
        <v>31</v>
      </c>
      <c r="D454" s="21">
        <v>1</v>
      </c>
      <c r="E454" s="22" t="s">
        <v>32</v>
      </c>
      <c r="F454" s="23"/>
      <c r="G454" s="36">
        <f>IF((TRIM(L454)="Ja"),ROUND(ROUND((D454*F454),4),2),0)</f>
        <v>0</v>
      </c>
      <c r="H454" s="24"/>
      <c r="I454" s="36">
        <f>ROUND(ROUND((K454*G454),4),2)</f>
        <v>0</v>
      </c>
      <c r="J454" s="36">
        <f>ROUND(ROUND((K454*H454),4),2)</f>
        <v>0</v>
      </c>
      <c r="K454" s="25">
        <v>0.19</v>
      </c>
      <c r="L454" s="26" t="s">
        <v>16</v>
      </c>
    </row>
    <row r="455" spans="1:12" outlineLevel="1" x14ac:dyDescent="0.2">
      <c r="A455" s="27" t="s">
        <v>454</v>
      </c>
      <c r="B455" s="28" t="s">
        <v>455</v>
      </c>
      <c r="C455" s="27" t="s">
        <v>23</v>
      </c>
      <c r="D455" s="29"/>
      <c r="E455" s="30"/>
      <c r="F455" s="31"/>
      <c r="G455" s="32">
        <f>IF((TRIM(L455)="Ja"),SUM(G456,G463,G476,G498,G514),0)</f>
        <v>0</v>
      </c>
      <c r="H455" s="33"/>
      <c r="I455" s="32">
        <f>ROUND(ROUND((K455*G455),4),2)</f>
        <v>0</v>
      </c>
      <c r="J455" s="32">
        <f>ROUND(ROUND((K455*H455),4),2)</f>
        <v>0</v>
      </c>
      <c r="K455" s="34">
        <v>0.19</v>
      </c>
      <c r="L455" s="35" t="s">
        <v>16</v>
      </c>
    </row>
    <row r="456" spans="1:12" outlineLevel="2" x14ac:dyDescent="0.2">
      <c r="A456" s="27" t="s">
        <v>456</v>
      </c>
      <c r="B456" s="28" t="s">
        <v>457</v>
      </c>
      <c r="C456" s="27" t="s">
        <v>25</v>
      </c>
      <c r="D456" s="29"/>
      <c r="E456" s="30"/>
      <c r="F456" s="31"/>
      <c r="G456" s="32">
        <f>IF((TRIM(L456)="Ja"),SUM(G459,G462),0)</f>
        <v>0</v>
      </c>
      <c r="H456" s="33"/>
      <c r="I456" s="32">
        <f>ROUND(ROUND((K456*G456),4),2)</f>
        <v>0</v>
      </c>
      <c r="J456" s="32">
        <f>ROUND(ROUND((K456*H456),4),2)</f>
        <v>0</v>
      </c>
      <c r="K456" s="34">
        <v>0.19</v>
      </c>
      <c r="L456" s="35" t="s">
        <v>16</v>
      </c>
    </row>
    <row r="457" spans="1:12" outlineLevel="3" x14ac:dyDescent="0.2">
      <c r="A457" s="17" t="s">
        <v>458</v>
      </c>
      <c r="B457" s="18" t="s">
        <v>459</v>
      </c>
      <c r="C457" s="17"/>
      <c r="D457" s="17"/>
      <c r="E457" s="17"/>
      <c r="F457" s="17"/>
      <c r="G457" s="17"/>
      <c r="H457" s="17"/>
      <c r="I457" s="17"/>
      <c r="J457" s="17"/>
      <c r="K457" s="17"/>
      <c r="L457" s="17"/>
    </row>
    <row r="458" spans="1:12" ht="22.5" outlineLevel="4" x14ac:dyDescent="0.2">
      <c r="A458" s="17"/>
      <c r="B458" s="19" t="s">
        <v>460</v>
      </c>
      <c r="C458" s="17"/>
      <c r="D458" s="17"/>
      <c r="E458" s="17"/>
      <c r="F458" s="17"/>
      <c r="G458" s="17"/>
      <c r="H458" s="17"/>
      <c r="I458" s="17"/>
      <c r="J458" s="17"/>
      <c r="K458" s="17"/>
      <c r="L458" s="17"/>
    </row>
    <row r="459" spans="1:12" outlineLevel="4" x14ac:dyDescent="0.2">
      <c r="A459" s="20"/>
      <c r="B459" s="20"/>
      <c r="C459" s="20" t="s">
        <v>31</v>
      </c>
      <c r="D459" s="21">
        <v>0</v>
      </c>
      <c r="E459" s="22" t="s">
        <v>32</v>
      </c>
      <c r="F459" s="23"/>
      <c r="G459" s="36">
        <f>IF((TRIM(L459)="Ja"),ROUND(ROUND((D459*F459),4),2),0)</f>
        <v>0</v>
      </c>
      <c r="H459" s="24"/>
      <c r="I459" s="36">
        <f>ROUND(ROUND((K459*G459),4),2)</f>
        <v>0</v>
      </c>
      <c r="J459" s="36">
        <f>ROUND(ROUND((K459*H459),4),2)</f>
        <v>0</v>
      </c>
      <c r="K459" s="25">
        <v>0.19</v>
      </c>
      <c r="L459" s="26" t="s">
        <v>16</v>
      </c>
    </row>
    <row r="460" spans="1:12" outlineLevel="3" x14ac:dyDescent="0.2">
      <c r="A460" s="17" t="s">
        <v>461</v>
      </c>
      <c r="B460" s="18" t="s">
        <v>462</v>
      </c>
      <c r="C460" s="17"/>
      <c r="D460" s="17"/>
      <c r="E460" s="17"/>
      <c r="F460" s="17"/>
      <c r="G460" s="17"/>
      <c r="H460" s="17"/>
      <c r="I460" s="17"/>
      <c r="J460" s="17"/>
      <c r="K460" s="17"/>
      <c r="L460" s="17"/>
    </row>
    <row r="461" spans="1:12" outlineLevel="4" x14ac:dyDescent="0.2">
      <c r="A461" s="17"/>
      <c r="B461" s="19" t="s">
        <v>463</v>
      </c>
      <c r="C461" s="17"/>
      <c r="D461" s="17"/>
      <c r="E461" s="17"/>
      <c r="F461" s="17"/>
      <c r="G461" s="17"/>
      <c r="H461" s="17"/>
      <c r="I461" s="17"/>
      <c r="J461" s="17"/>
      <c r="K461" s="17"/>
      <c r="L461" s="17"/>
    </row>
    <row r="462" spans="1:12" outlineLevel="4" x14ac:dyDescent="0.2">
      <c r="A462" s="20"/>
      <c r="B462" s="20"/>
      <c r="C462" s="20" t="s">
        <v>31</v>
      </c>
      <c r="D462" s="21">
        <v>0</v>
      </c>
      <c r="E462" s="22" t="s">
        <v>32</v>
      </c>
      <c r="F462" s="23"/>
      <c r="G462" s="36">
        <f>IF((TRIM(L462)="Ja"),ROUND(ROUND((D462*F462),4),2),0)</f>
        <v>0</v>
      </c>
      <c r="H462" s="24"/>
      <c r="I462" s="36">
        <f>ROUND(ROUND((K462*G462),4),2)</f>
        <v>0</v>
      </c>
      <c r="J462" s="36">
        <f>ROUND(ROUND((K462*H462),4),2)</f>
        <v>0</v>
      </c>
      <c r="K462" s="25">
        <v>0.19</v>
      </c>
      <c r="L462" s="26" t="s">
        <v>16</v>
      </c>
    </row>
    <row r="463" spans="1:12" outlineLevel="2" x14ac:dyDescent="0.2">
      <c r="A463" s="27" t="s">
        <v>464</v>
      </c>
      <c r="B463" s="28" t="s">
        <v>465</v>
      </c>
      <c r="C463" s="27" t="s">
        <v>25</v>
      </c>
      <c r="D463" s="29"/>
      <c r="E463" s="30"/>
      <c r="F463" s="31"/>
      <c r="G463" s="32">
        <f>IF((TRIM(L463)="Ja"),SUM(G466,G469,G472,G475),0)</f>
        <v>0</v>
      </c>
      <c r="H463" s="33"/>
      <c r="I463" s="32">
        <f>ROUND(ROUND((K463*G463),4),2)</f>
        <v>0</v>
      </c>
      <c r="J463" s="32">
        <f>ROUND(ROUND((K463*H463),4),2)</f>
        <v>0</v>
      </c>
      <c r="K463" s="34">
        <v>0.19</v>
      </c>
      <c r="L463" s="35" t="s">
        <v>16</v>
      </c>
    </row>
    <row r="464" spans="1:12" outlineLevel="3" x14ac:dyDescent="0.2">
      <c r="A464" s="17" t="s">
        <v>466</v>
      </c>
      <c r="B464" s="18" t="s">
        <v>467</v>
      </c>
      <c r="C464" s="17"/>
      <c r="D464" s="17"/>
      <c r="E464" s="17"/>
      <c r="F464" s="17"/>
      <c r="G464" s="17"/>
      <c r="H464" s="17"/>
      <c r="I464" s="17"/>
      <c r="J464" s="17"/>
      <c r="K464" s="17"/>
      <c r="L464" s="17"/>
    </row>
    <row r="465" spans="1:12" ht="45" outlineLevel="4" x14ac:dyDescent="0.2">
      <c r="A465" s="17"/>
      <c r="B465" s="19" t="s">
        <v>468</v>
      </c>
      <c r="C465" s="17"/>
      <c r="D465" s="17"/>
      <c r="E465" s="17"/>
      <c r="F465" s="17"/>
      <c r="G465" s="17"/>
      <c r="H465" s="17"/>
      <c r="I465" s="17"/>
      <c r="J465" s="17"/>
      <c r="K465" s="17"/>
      <c r="L465" s="17"/>
    </row>
    <row r="466" spans="1:12" outlineLevel="4" x14ac:dyDescent="0.2">
      <c r="A466" s="20"/>
      <c r="B466" s="20"/>
      <c r="C466" s="20" t="s">
        <v>31</v>
      </c>
      <c r="D466" s="21">
        <v>0</v>
      </c>
      <c r="E466" s="22" t="s">
        <v>413</v>
      </c>
      <c r="F466" s="23"/>
      <c r="G466" s="36">
        <f>IF((TRIM(L466)="Ja"),ROUND(ROUND((D466*F466),4),2),0)</f>
        <v>0</v>
      </c>
      <c r="H466" s="24"/>
      <c r="I466" s="36">
        <f>ROUND(ROUND((K466*G466),4),2)</f>
        <v>0</v>
      </c>
      <c r="J466" s="36">
        <f>ROUND(ROUND((K466*H466),4),2)</f>
        <v>0</v>
      </c>
      <c r="K466" s="25">
        <v>0.19</v>
      </c>
      <c r="L466" s="26" t="s">
        <v>16</v>
      </c>
    </row>
    <row r="467" spans="1:12" outlineLevel="3" x14ac:dyDescent="0.2">
      <c r="A467" s="17" t="s">
        <v>469</v>
      </c>
      <c r="B467" s="18" t="s">
        <v>470</v>
      </c>
      <c r="C467" s="17"/>
      <c r="D467" s="17"/>
      <c r="E467" s="17"/>
      <c r="F467" s="17"/>
      <c r="G467" s="17"/>
      <c r="H467" s="17"/>
      <c r="I467" s="17"/>
      <c r="J467" s="17"/>
      <c r="K467" s="17"/>
      <c r="L467" s="17"/>
    </row>
    <row r="468" spans="1:12" ht="33.75" outlineLevel="4" x14ac:dyDescent="0.2">
      <c r="A468" s="17"/>
      <c r="B468" s="19" t="s">
        <v>471</v>
      </c>
      <c r="C468" s="17"/>
      <c r="D468" s="17"/>
      <c r="E468" s="17"/>
      <c r="F468" s="17"/>
      <c r="G468" s="17"/>
      <c r="H468" s="17"/>
      <c r="I468" s="17"/>
      <c r="J468" s="17"/>
      <c r="K468" s="17"/>
      <c r="L468" s="17"/>
    </row>
    <row r="469" spans="1:12" outlineLevel="4" x14ac:dyDescent="0.2">
      <c r="A469" s="20"/>
      <c r="B469" s="20"/>
      <c r="C469" s="20" t="s">
        <v>31</v>
      </c>
      <c r="D469" s="21">
        <v>0</v>
      </c>
      <c r="E469" s="22" t="s">
        <v>236</v>
      </c>
      <c r="F469" s="23"/>
      <c r="G469" s="36">
        <f>IF((TRIM(L469)="Ja"),ROUND(ROUND((D469*F469),4),2),0)</f>
        <v>0</v>
      </c>
      <c r="H469" s="24"/>
      <c r="I469" s="36">
        <f>ROUND(ROUND((K469*G469),4),2)</f>
        <v>0</v>
      </c>
      <c r="J469" s="36">
        <f>ROUND(ROUND((K469*H469),4),2)</f>
        <v>0</v>
      </c>
      <c r="K469" s="25">
        <v>0.19</v>
      </c>
      <c r="L469" s="26" t="s">
        <v>16</v>
      </c>
    </row>
    <row r="470" spans="1:12" outlineLevel="3" x14ac:dyDescent="0.2">
      <c r="A470" s="17" t="s">
        <v>472</v>
      </c>
      <c r="B470" s="18" t="s">
        <v>473</v>
      </c>
      <c r="C470" s="17"/>
      <c r="D470" s="17"/>
      <c r="E470" s="17"/>
      <c r="F470" s="17"/>
      <c r="G470" s="17"/>
      <c r="H470" s="17"/>
      <c r="I470" s="17"/>
      <c r="J470" s="17"/>
      <c r="K470" s="17"/>
      <c r="L470" s="17"/>
    </row>
    <row r="471" spans="1:12" ht="22.5" outlineLevel="4" x14ac:dyDescent="0.2">
      <c r="A471" s="17"/>
      <c r="B471" s="19" t="s">
        <v>474</v>
      </c>
      <c r="C471" s="17"/>
      <c r="D471" s="17"/>
      <c r="E471" s="17"/>
      <c r="F471" s="17"/>
      <c r="G471" s="17"/>
      <c r="H471" s="17"/>
      <c r="I471" s="17"/>
      <c r="J471" s="17"/>
      <c r="K471" s="17"/>
      <c r="L471" s="17"/>
    </row>
    <row r="472" spans="1:12" outlineLevel="4" x14ac:dyDescent="0.2">
      <c r="A472" s="20"/>
      <c r="B472" s="20"/>
      <c r="C472" s="20" t="s">
        <v>31</v>
      </c>
      <c r="D472" s="21">
        <v>0</v>
      </c>
      <c r="E472" s="22" t="s">
        <v>413</v>
      </c>
      <c r="F472" s="23"/>
      <c r="G472" s="36">
        <f>IF((TRIM(L472)="Ja"),ROUND(ROUND((D472*F472),4),2),0)</f>
        <v>0</v>
      </c>
      <c r="H472" s="24"/>
      <c r="I472" s="36">
        <f>ROUND(ROUND((K472*G472),4),2)</f>
        <v>0</v>
      </c>
      <c r="J472" s="36">
        <f>ROUND(ROUND((K472*H472),4),2)</f>
        <v>0</v>
      </c>
      <c r="K472" s="25">
        <v>0.19</v>
      </c>
      <c r="L472" s="26" t="s">
        <v>16</v>
      </c>
    </row>
    <row r="473" spans="1:12" outlineLevel="3" x14ac:dyDescent="0.2">
      <c r="A473" s="17" t="s">
        <v>475</v>
      </c>
      <c r="B473" s="18" t="s">
        <v>473</v>
      </c>
      <c r="C473" s="17"/>
      <c r="D473" s="17"/>
      <c r="E473" s="17"/>
      <c r="F473" s="17"/>
      <c r="G473" s="17"/>
      <c r="H473" s="17"/>
      <c r="I473" s="17"/>
      <c r="J473" s="17"/>
      <c r="K473" s="17"/>
      <c r="L473" s="17"/>
    </row>
    <row r="474" spans="1:12" ht="45" outlineLevel="4" x14ac:dyDescent="0.2">
      <c r="A474" s="17"/>
      <c r="B474" s="19" t="s">
        <v>476</v>
      </c>
      <c r="C474" s="17"/>
      <c r="D474" s="17"/>
      <c r="E474" s="17"/>
      <c r="F474" s="17"/>
      <c r="G474" s="17"/>
      <c r="H474" s="17"/>
      <c r="I474" s="17"/>
      <c r="J474" s="17"/>
      <c r="K474" s="17"/>
      <c r="L474" s="17"/>
    </row>
    <row r="475" spans="1:12" outlineLevel="4" x14ac:dyDescent="0.2">
      <c r="A475" s="20"/>
      <c r="B475" s="20"/>
      <c r="C475" s="20" t="s">
        <v>31</v>
      </c>
      <c r="D475" s="21">
        <v>0</v>
      </c>
      <c r="E475" s="22" t="s">
        <v>236</v>
      </c>
      <c r="F475" s="23"/>
      <c r="G475" s="36">
        <f>IF((TRIM(L475)="Ja"),ROUND(ROUND((D475*F475),4),2),0)</f>
        <v>0</v>
      </c>
      <c r="H475" s="24"/>
      <c r="I475" s="36">
        <f>ROUND(ROUND((K475*G475),4),2)</f>
        <v>0</v>
      </c>
      <c r="J475" s="36">
        <f>ROUND(ROUND((K475*H475),4),2)</f>
        <v>0</v>
      </c>
      <c r="K475" s="25">
        <v>0.19</v>
      </c>
      <c r="L475" s="26" t="s">
        <v>16</v>
      </c>
    </row>
    <row r="476" spans="1:12" outlineLevel="2" x14ac:dyDescent="0.2">
      <c r="A476" s="27" t="s">
        <v>477</v>
      </c>
      <c r="B476" s="28" t="s">
        <v>478</v>
      </c>
      <c r="C476" s="27" t="s">
        <v>25</v>
      </c>
      <c r="D476" s="29"/>
      <c r="E476" s="30"/>
      <c r="F476" s="31"/>
      <c r="G476" s="32">
        <f>IF((TRIM(L476)="Ja"),SUM(G479,G482,G485,G488,G491,G494,G497),0)</f>
        <v>0</v>
      </c>
      <c r="H476" s="33"/>
      <c r="I476" s="32">
        <f>ROUND(ROUND((K476*G476),4),2)</f>
        <v>0</v>
      </c>
      <c r="J476" s="32">
        <f>ROUND(ROUND((K476*H476),4),2)</f>
        <v>0</v>
      </c>
      <c r="K476" s="34">
        <v>0.19</v>
      </c>
      <c r="L476" s="35" t="s">
        <v>16</v>
      </c>
    </row>
    <row r="477" spans="1:12" outlineLevel="3" x14ac:dyDescent="0.2">
      <c r="A477" s="17" t="s">
        <v>479</v>
      </c>
      <c r="B477" s="18" t="s">
        <v>480</v>
      </c>
      <c r="C477" s="17"/>
      <c r="D477" s="17"/>
      <c r="E477" s="17"/>
      <c r="F477" s="17"/>
      <c r="G477" s="17"/>
      <c r="H477" s="17"/>
      <c r="I477" s="17"/>
      <c r="J477" s="17"/>
      <c r="K477" s="17"/>
      <c r="L477" s="17"/>
    </row>
    <row r="478" spans="1:12" ht="22.5" outlineLevel="4" x14ac:dyDescent="0.2">
      <c r="A478" s="17"/>
      <c r="B478" s="19" t="s">
        <v>481</v>
      </c>
      <c r="C478" s="17"/>
      <c r="D478" s="17"/>
      <c r="E478" s="17"/>
      <c r="F478" s="17"/>
      <c r="G478" s="17"/>
      <c r="H478" s="17"/>
      <c r="I478" s="17"/>
      <c r="J478" s="17"/>
      <c r="K478" s="17"/>
      <c r="L478" s="17"/>
    </row>
    <row r="479" spans="1:12" outlineLevel="4" x14ac:dyDescent="0.2">
      <c r="A479" s="20"/>
      <c r="B479" s="20"/>
      <c r="C479" s="20" t="s">
        <v>31</v>
      </c>
      <c r="D479" s="21">
        <v>0</v>
      </c>
      <c r="E479" s="22" t="s">
        <v>32</v>
      </c>
      <c r="F479" s="23"/>
      <c r="G479" s="36">
        <f>IF((TRIM(L479)="Ja"),ROUND(ROUND((D479*F479),4),2),0)</f>
        <v>0</v>
      </c>
      <c r="H479" s="24"/>
      <c r="I479" s="36">
        <f>ROUND(ROUND((K479*G479),4),2)</f>
        <v>0</v>
      </c>
      <c r="J479" s="36">
        <f>ROUND(ROUND((K479*H479),4),2)</f>
        <v>0</v>
      </c>
      <c r="K479" s="25">
        <v>0.19</v>
      </c>
      <c r="L479" s="26" t="s">
        <v>16</v>
      </c>
    </row>
    <row r="480" spans="1:12" outlineLevel="3" x14ac:dyDescent="0.2">
      <c r="A480" s="17" t="s">
        <v>482</v>
      </c>
      <c r="B480" s="18" t="s">
        <v>483</v>
      </c>
      <c r="C480" s="17"/>
      <c r="D480" s="17"/>
      <c r="E480" s="17"/>
      <c r="F480" s="17"/>
      <c r="G480" s="17"/>
      <c r="H480" s="17"/>
      <c r="I480" s="17"/>
      <c r="J480" s="17"/>
      <c r="K480" s="17"/>
      <c r="L480" s="17"/>
    </row>
    <row r="481" spans="1:12" ht="33.75" outlineLevel="4" x14ac:dyDescent="0.2">
      <c r="A481" s="17"/>
      <c r="B481" s="19" t="s">
        <v>484</v>
      </c>
      <c r="C481" s="17"/>
      <c r="D481" s="17"/>
      <c r="E481" s="17"/>
      <c r="F481" s="17"/>
      <c r="G481" s="17"/>
      <c r="H481" s="17"/>
      <c r="I481" s="17"/>
      <c r="J481" s="17"/>
      <c r="K481" s="17"/>
      <c r="L481" s="17"/>
    </row>
    <row r="482" spans="1:12" outlineLevel="4" x14ac:dyDescent="0.2">
      <c r="A482" s="20"/>
      <c r="B482" s="20"/>
      <c r="C482" s="20" t="s">
        <v>31</v>
      </c>
      <c r="D482" s="21">
        <v>0</v>
      </c>
      <c r="E482" s="22" t="s">
        <v>236</v>
      </c>
      <c r="F482" s="23"/>
      <c r="G482" s="36">
        <f>IF((TRIM(L482)="Ja"),ROUND(ROUND((D482*F482),4),2),0)</f>
        <v>0</v>
      </c>
      <c r="H482" s="24"/>
      <c r="I482" s="36">
        <f>ROUND(ROUND((K482*G482),4),2)</f>
        <v>0</v>
      </c>
      <c r="J482" s="36">
        <f>ROUND(ROUND((K482*H482),4),2)</f>
        <v>0</v>
      </c>
      <c r="K482" s="25">
        <v>0.19</v>
      </c>
      <c r="L482" s="26" t="s">
        <v>16</v>
      </c>
    </row>
    <row r="483" spans="1:12" outlineLevel="3" x14ac:dyDescent="0.2">
      <c r="A483" s="17" t="s">
        <v>485</v>
      </c>
      <c r="B483" s="18" t="s">
        <v>483</v>
      </c>
      <c r="C483" s="17"/>
      <c r="D483" s="17"/>
      <c r="E483" s="17"/>
      <c r="F483" s="17"/>
      <c r="G483" s="17"/>
      <c r="H483" s="17"/>
      <c r="I483" s="17"/>
      <c r="J483" s="17"/>
      <c r="K483" s="17"/>
      <c r="L483" s="17"/>
    </row>
    <row r="484" spans="1:12" ht="33.75" outlineLevel="4" x14ac:dyDescent="0.2">
      <c r="A484" s="17"/>
      <c r="B484" s="19" t="s">
        <v>486</v>
      </c>
      <c r="C484" s="17"/>
      <c r="D484" s="17"/>
      <c r="E484" s="17"/>
      <c r="F484" s="17"/>
      <c r="G484" s="17"/>
      <c r="H484" s="17"/>
      <c r="I484" s="17"/>
      <c r="J484" s="17"/>
      <c r="K484" s="17"/>
      <c r="L484" s="17"/>
    </row>
    <row r="485" spans="1:12" outlineLevel="4" x14ac:dyDescent="0.2">
      <c r="A485" s="20"/>
      <c r="B485" s="20"/>
      <c r="C485" s="20" t="s">
        <v>31</v>
      </c>
      <c r="D485" s="21">
        <v>0</v>
      </c>
      <c r="E485" s="22" t="s">
        <v>236</v>
      </c>
      <c r="F485" s="23"/>
      <c r="G485" s="36">
        <f>IF((TRIM(L485)="Ja"),ROUND(ROUND((D485*F485),4),2),0)</f>
        <v>0</v>
      </c>
      <c r="H485" s="24"/>
      <c r="I485" s="36">
        <f>ROUND(ROUND((K485*G485),4),2)</f>
        <v>0</v>
      </c>
      <c r="J485" s="36">
        <f>ROUND(ROUND((K485*H485),4),2)</f>
        <v>0</v>
      </c>
      <c r="K485" s="25">
        <v>0.19</v>
      </c>
      <c r="L485" s="26" t="s">
        <v>16</v>
      </c>
    </row>
    <row r="486" spans="1:12" outlineLevel="3" x14ac:dyDescent="0.2">
      <c r="A486" s="17" t="s">
        <v>487</v>
      </c>
      <c r="B486" s="18" t="s">
        <v>488</v>
      </c>
      <c r="C486" s="17"/>
      <c r="D486" s="17"/>
      <c r="E486" s="17"/>
      <c r="F486" s="17"/>
      <c r="G486" s="17"/>
      <c r="H486" s="17"/>
      <c r="I486" s="17"/>
      <c r="J486" s="17"/>
      <c r="K486" s="17"/>
      <c r="L486" s="17"/>
    </row>
    <row r="487" spans="1:12" ht="33.75" outlineLevel="4" x14ac:dyDescent="0.2">
      <c r="A487" s="17"/>
      <c r="B487" s="19" t="s">
        <v>489</v>
      </c>
      <c r="C487" s="17"/>
      <c r="D487" s="17"/>
      <c r="E487" s="17"/>
      <c r="F487" s="17"/>
      <c r="G487" s="17"/>
      <c r="H487" s="17"/>
      <c r="I487" s="17"/>
      <c r="J487" s="17"/>
      <c r="K487" s="17"/>
      <c r="L487" s="17"/>
    </row>
    <row r="488" spans="1:12" outlineLevel="4" x14ac:dyDescent="0.2">
      <c r="A488" s="20"/>
      <c r="B488" s="20"/>
      <c r="C488" s="20" t="s">
        <v>31</v>
      </c>
      <c r="D488" s="21">
        <v>0</v>
      </c>
      <c r="E488" s="22" t="s">
        <v>32</v>
      </c>
      <c r="F488" s="23"/>
      <c r="G488" s="36">
        <f>IF((TRIM(L488)="Ja"),ROUND(ROUND((D488*F488),4),2),0)</f>
        <v>0</v>
      </c>
      <c r="H488" s="24"/>
      <c r="I488" s="36">
        <f>ROUND(ROUND((K488*G488),4),2)</f>
        <v>0</v>
      </c>
      <c r="J488" s="36">
        <f>ROUND(ROUND((K488*H488),4),2)</f>
        <v>0</v>
      </c>
      <c r="K488" s="25">
        <v>0.19</v>
      </c>
      <c r="L488" s="26" t="s">
        <v>16</v>
      </c>
    </row>
    <row r="489" spans="1:12" outlineLevel="3" x14ac:dyDescent="0.2">
      <c r="A489" s="17" t="s">
        <v>490</v>
      </c>
      <c r="B489" s="18" t="s">
        <v>491</v>
      </c>
      <c r="C489" s="17"/>
      <c r="D489" s="17"/>
      <c r="E489" s="17"/>
      <c r="F489" s="17"/>
      <c r="G489" s="17"/>
      <c r="H489" s="17"/>
      <c r="I489" s="17"/>
      <c r="J489" s="17"/>
      <c r="K489" s="17"/>
      <c r="L489" s="17"/>
    </row>
    <row r="490" spans="1:12" ht="90" outlineLevel="4" x14ac:dyDescent="0.2">
      <c r="A490" s="17"/>
      <c r="B490" s="19" t="s">
        <v>492</v>
      </c>
      <c r="C490" s="17"/>
      <c r="D490" s="17"/>
      <c r="E490" s="17"/>
      <c r="F490" s="17"/>
      <c r="G490" s="17"/>
      <c r="H490" s="17"/>
      <c r="I490" s="17"/>
      <c r="J490" s="17"/>
      <c r="K490" s="17"/>
      <c r="L490" s="17"/>
    </row>
    <row r="491" spans="1:12" outlineLevel="4" x14ac:dyDescent="0.2">
      <c r="A491" s="20"/>
      <c r="B491" s="20"/>
      <c r="C491" s="20" t="s">
        <v>31</v>
      </c>
      <c r="D491" s="21">
        <v>0</v>
      </c>
      <c r="E491" s="22" t="s">
        <v>78</v>
      </c>
      <c r="F491" s="23"/>
      <c r="G491" s="36">
        <f>IF((TRIM(L491)="Ja"),ROUND(ROUND((D491*F491),4),2),0)</f>
        <v>0</v>
      </c>
      <c r="H491" s="24"/>
      <c r="I491" s="36">
        <f>ROUND(ROUND((K491*G491),4),2)</f>
        <v>0</v>
      </c>
      <c r="J491" s="36">
        <f>ROUND(ROUND((K491*H491),4),2)</f>
        <v>0</v>
      </c>
      <c r="K491" s="25">
        <v>0.19</v>
      </c>
      <c r="L491" s="26" t="s">
        <v>16</v>
      </c>
    </row>
    <row r="492" spans="1:12" outlineLevel="3" x14ac:dyDescent="0.2">
      <c r="A492" s="17" t="s">
        <v>493</v>
      </c>
      <c r="B492" s="18" t="s">
        <v>494</v>
      </c>
      <c r="C492" s="17"/>
      <c r="D492" s="17"/>
      <c r="E492" s="17"/>
      <c r="F492" s="17"/>
      <c r="G492" s="17"/>
      <c r="H492" s="17"/>
      <c r="I492" s="17"/>
      <c r="J492" s="17"/>
      <c r="K492" s="17"/>
      <c r="L492" s="17"/>
    </row>
    <row r="493" spans="1:12" ht="56.25" outlineLevel="4" x14ac:dyDescent="0.2">
      <c r="A493" s="17"/>
      <c r="B493" s="19" t="s">
        <v>495</v>
      </c>
      <c r="C493" s="17"/>
      <c r="D493" s="17"/>
      <c r="E493" s="17"/>
      <c r="F493" s="17"/>
      <c r="G493" s="17"/>
      <c r="H493" s="17"/>
      <c r="I493" s="17"/>
      <c r="J493" s="17"/>
      <c r="K493" s="17"/>
      <c r="L493" s="17"/>
    </row>
    <row r="494" spans="1:12" outlineLevel="4" x14ac:dyDescent="0.2">
      <c r="A494" s="20"/>
      <c r="B494" s="20"/>
      <c r="C494" s="20" t="s">
        <v>31</v>
      </c>
      <c r="D494" s="21">
        <v>0</v>
      </c>
      <c r="E494" s="22" t="s">
        <v>413</v>
      </c>
      <c r="F494" s="23"/>
      <c r="G494" s="36">
        <f>IF((TRIM(L494)="Ja"),ROUND(ROUND((D494*F494),4),2),0)</f>
        <v>0</v>
      </c>
      <c r="H494" s="24"/>
      <c r="I494" s="36">
        <f>ROUND(ROUND((K494*G494),4),2)</f>
        <v>0</v>
      </c>
      <c r="J494" s="36">
        <f>ROUND(ROUND((K494*H494),4),2)</f>
        <v>0</v>
      </c>
      <c r="K494" s="25">
        <v>0.19</v>
      </c>
      <c r="L494" s="26" t="s">
        <v>16</v>
      </c>
    </row>
    <row r="495" spans="1:12" outlineLevel="3" x14ac:dyDescent="0.2">
      <c r="A495" s="17" t="s">
        <v>496</v>
      </c>
      <c r="B495" s="18" t="s">
        <v>497</v>
      </c>
      <c r="C495" s="17"/>
      <c r="D495" s="17"/>
      <c r="E495" s="17"/>
      <c r="F495" s="17"/>
      <c r="G495" s="17"/>
      <c r="H495" s="17"/>
      <c r="I495" s="17"/>
      <c r="J495" s="17"/>
      <c r="K495" s="17"/>
      <c r="L495" s="17"/>
    </row>
    <row r="496" spans="1:12" ht="33.75" outlineLevel="4" x14ac:dyDescent="0.2">
      <c r="A496" s="17"/>
      <c r="B496" s="19" t="s">
        <v>498</v>
      </c>
      <c r="C496" s="17"/>
      <c r="D496" s="17"/>
      <c r="E496" s="17"/>
      <c r="F496" s="17"/>
      <c r="G496" s="17"/>
      <c r="H496" s="17"/>
      <c r="I496" s="17"/>
      <c r="J496" s="17"/>
      <c r="K496" s="17"/>
      <c r="L496" s="17"/>
    </row>
    <row r="497" spans="1:12" outlineLevel="4" x14ac:dyDescent="0.2">
      <c r="A497" s="20"/>
      <c r="B497" s="20"/>
      <c r="C497" s="20" t="s">
        <v>31</v>
      </c>
      <c r="D497" s="21">
        <v>0</v>
      </c>
      <c r="E497" s="22" t="s">
        <v>236</v>
      </c>
      <c r="F497" s="23"/>
      <c r="G497" s="36">
        <f>IF((TRIM(L497)="Ja"),ROUND(ROUND((D497*F497),4),2),0)</f>
        <v>0</v>
      </c>
      <c r="H497" s="24"/>
      <c r="I497" s="36">
        <f>ROUND(ROUND((K497*G497),4),2)</f>
        <v>0</v>
      </c>
      <c r="J497" s="36">
        <f>ROUND(ROUND((K497*H497),4),2)</f>
        <v>0</v>
      </c>
      <c r="K497" s="25">
        <v>0.19</v>
      </c>
      <c r="L497" s="26" t="s">
        <v>16</v>
      </c>
    </row>
    <row r="498" spans="1:12" outlineLevel="2" x14ac:dyDescent="0.2">
      <c r="A498" s="27" t="s">
        <v>499</v>
      </c>
      <c r="B498" s="28" t="s">
        <v>500</v>
      </c>
      <c r="C498" s="27" t="s">
        <v>25</v>
      </c>
      <c r="D498" s="29"/>
      <c r="E498" s="30"/>
      <c r="F498" s="31"/>
      <c r="G498" s="32">
        <f>IF((TRIM(L498)="Ja"),SUM(G501,G504,G507,G510,G513),0)</f>
        <v>0</v>
      </c>
      <c r="H498" s="33"/>
      <c r="I498" s="32">
        <f>ROUND(ROUND((K498*G498),4),2)</f>
        <v>0</v>
      </c>
      <c r="J498" s="32">
        <f>ROUND(ROUND((K498*H498),4),2)</f>
        <v>0</v>
      </c>
      <c r="K498" s="34">
        <v>0.19</v>
      </c>
      <c r="L498" s="35" t="s">
        <v>16</v>
      </c>
    </row>
    <row r="499" spans="1:12" outlineLevel="3" x14ac:dyDescent="0.2">
      <c r="A499" s="17" t="s">
        <v>501</v>
      </c>
      <c r="B499" s="18" t="s">
        <v>500</v>
      </c>
      <c r="C499" s="17"/>
      <c r="D499" s="17"/>
      <c r="E499" s="17"/>
      <c r="F499" s="17"/>
      <c r="G499" s="17"/>
      <c r="H499" s="17"/>
      <c r="I499" s="17"/>
      <c r="J499" s="17"/>
      <c r="K499" s="17"/>
      <c r="L499" s="17"/>
    </row>
    <row r="500" spans="1:12" ht="22.5" outlineLevel="4" x14ac:dyDescent="0.2">
      <c r="A500" s="17"/>
      <c r="B500" s="19" t="s">
        <v>502</v>
      </c>
      <c r="C500" s="17"/>
      <c r="D500" s="17"/>
      <c r="E500" s="17"/>
      <c r="F500" s="17"/>
      <c r="G500" s="17"/>
      <c r="H500" s="17"/>
      <c r="I500" s="17"/>
      <c r="J500" s="17"/>
      <c r="K500" s="17"/>
      <c r="L500" s="17"/>
    </row>
    <row r="501" spans="1:12" outlineLevel="4" x14ac:dyDescent="0.2">
      <c r="A501" s="20"/>
      <c r="B501" s="20"/>
      <c r="C501" s="20" t="s">
        <v>31</v>
      </c>
      <c r="D501" s="21">
        <v>0</v>
      </c>
      <c r="E501" s="22" t="s">
        <v>32</v>
      </c>
      <c r="F501" s="23"/>
      <c r="G501" s="36">
        <f>IF((TRIM(L501)="Ja"),ROUND(ROUND((D501*F501),4),2),0)</f>
        <v>0</v>
      </c>
      <c r="H501" s="24"/>
      <c r="I501" s="36">
        <f>ROUND(ROUND((K501*G501),4),2)</f>
        <v>0</v>
      </c>
      <c r="J501" s="36">
        <f>ROUND(ROUND((K501*H501),4),2)</f>
        <v>0</v>
      </c>
      <c r="K501" s="25">
        <v>0.19</v>
      </c>
      <c r="L501" s="26" t="s">
        <v>16</v>
      </c>
    </row>
    <row r="502" spans="1:12" outlineLevel="3" x14ac:dyDescent="0.2">
      <c r="A502" s="17" t="s">
        <v>503</v>
      </c>
      <c r="B502" s="18" t="s">
        <v>504</v>
      </c>
      <c r="C502" s="17"/>
      <c r="D502" s="17"/>
      <c r="E502" s="17"/>
      <c r="F502" s="17"/>
      <c r="G502" s="17"/>
      <c r="H502" s="17"/>
      <c r="I502" s="17"/>
      <c r="J502" s="17"/>
      <c r="K502" s="17"/>
      <c r="L502" s="17"/>
    </row>
    <row r="503" spans="1:12" ht="22.5" outlineLevel="4" x14ac:dyDescent="0.2">
      <c r="A503" s="17"/>
      <c r="B503" s="19" t="s">
        <v>505</v>
      </c>
      <c r="C503" s="17"/>
      <c r="D503" s="17"/>
      <c r="E503" s="17"/>
      <c r="F503" s="17"/>
      <c r="G503" s="17"/>
      <c r="H503" s="17"/>
      <c r="I503" s="17"/>
      <c r="J503" s="17"/>
      <c r="K503" s="17"/>
      <c r="L503" s="17"/>
    </row>
    <row r="504" spans="1:12" outlineLevel="4" x14ac:dyDescent="0.2">
      <c r="A504" s="20"/>
      <c r="B504" s="20"/>
      <c r="C504" s="20" t="s">
        <v>31</v>
      </c>
      <c r="D504" s="21">
        <v>0</v>
      </c>
      <c r="E504" s="22" t="s">
        <v>413</v>
      </c>
      <c r="F504" s="23"/>
      <c r="G504" s="36">
        <f>IF((TRIM(L504)="Ja"),ROUND(ROUND((D504*F504),4),2),0)</f>
        <v>0</v>
      </c>
      <c r="H504" s="24"/>
      <c r="I504" s="36">
        <f>ROUND(ROUND((K504*G504),4),2)</f>
        <v>0</v>
      </c>
      <c r="J504" s="36">
        <f>ROUND(ROUND((K504*H504),4),2)</f>
        <v>0</v>
      </c>
      <c r="K504" s="25">
        <v>0.19</v>
      </c>
      <c r="L504" s="26" t="s">
        <v>16</v>
      </c>
    </row>
    <row r="505" spans="1:12" outlineLevel="3" x14ac:dyDescent="0.2">
      <c r="A505" s="17" t="s">
        <v>506</v>
      </c>
      <c r="B505" s="18" t="s">
        <v>507</v>
      </c>
      <c r="C505" s="17"/>
      <c r="D505" s="17"/>
      <c r="E505" s="17"/>
      <c r="F505" s="17"/>
      <c r="G505" s="17"/>
      <c r="H505" s="17"/>
      <c r="I505" s="17"/>
      <c r="J505" s="17"/>
      <c r="K505" s="17"/>
      <c r="L505" s="17"/>
    </row>
    <row r="506" spans="1:12" ht="22.5" outlineLevel="4" x14ac:dyDescent="0.2">
      <c r="A506" s="17"/>
      <c r="B506" s="19" t="s">
        <v>508</v>
      </c>
      <c r="C506" s="17"/>
      <c r="D506" s="17"/>
      <c r="E506" s="17"/>
      <c r="F506" s="17"/>
      <c r="G506" s="17"/>
      <c r="H506" s="17"/>
      <c r="I506" s="17"/>
      <c r="J506" s="17"/>
      <c r="K506" s="17"/>
      <c r="L506" s="17"/>
    </row>
    <row r="507" spans="1:12" outlineLevel="4" x14ac:dyDescent="0.2">
      <c r="A507" s="20"/>
      <c r="B507" s="20"/>
      <c r="C507" s="20" t="s">
        <v>31</v>
      </c>
      <c r="D507" s="21">
        <v>0</v>
      </c>
      <c r="E507" s="22" t="s">
        <v>32</v>
      </c>
      <c r="F507" s="23"/>
      <c r="G507" s="36">
        <f>IF((TRIM(L507)="Ja"),ROUND(ROUND((D507*F507),4),2),0)</f>
        <v>0</v>
      </c>
      <c r="H507" s="24"/>
      <c r="I507" s="36">
        <f>ROUND(ROUND((K507*G507),4),2)</f>
        <v>0</v>
      </c>
      <c r="J507" s="36">
        <f>ROUND(ROUND((K507*H507),4),2)</f>
        <v>0</v>
      </c>
      <c r="K507" s="25">
        <v>0.19</v>
      </c>
      <c r="L507" s="26" t="s">
        <v>16</v>
      </c>
    </row>
    <row r="508" spans="1:12" outlineLevel="3" x14ac:dyDescent="0.2">
      <c r="A508" s="17" t="s">
        <v>509</v>
      </c>
      <c r="B508" s="18" t="s">
        <v>510</v>
      </c>
      <c r="C508" s="17"/>
      <c r="D508" s="17"/>
      <c r="E508" s="17"/>
      <c r="F508" s="17"/>
      <c r="G508" s="17"/>
      <c r="H508" s="17"/>
      <c r="I508" s="17"/>
      <c r="J508" s="17"/>
      <c r="K508" s="17"/>
      <c r="L508" s="17"/>
    </row>
    <row r="509" spans="1:12" outlineLevel="4" x14ac:dyDescent="0.2">
      <c r="A509" s="17"/>
      <c r="B509" s="19" t="s">
        <v>511</v>
      </c>
      <c r="C509" s="17"/>
      <c r="D509" s="17"/>
      <c r="E509" s="17"/>
      <c r="F509" s="17"/>
      <c r="G509" s="17"/>
      <c r="H509" s="17"/>
      <c r="I509" s="17"/>
      <c r="J509" s="17"/>
      <c r="K509" s="17"/>
      <c r="L509" s="17"/>
    </row>
    <row r="510" spans="1:12" outlineLevel="4" x14ac:dyDescent="0.2">
      <c r="A510" s="20"/>
      <c r="B510" s="20"/>
      <c r="C510" s="20" t="s">
        <v>31</v>
      </c>
      <c r="D510" s="21">
        <v>0</v>
      </c>
      <c r="E510" s="22" t="s">
        <v>413</v>
      </c>
      <c r="F510" s="23"/>
      <c r="G510" s="36">
        <f>IF((TRIM(L510)="Ja"),ROUND(ROUND((D510*F510),4),2),0)</f>
        <v>0</v>
      </c>
      <c r="H510" s="24"/>
      <c r="I510" s="36">
        <f>ROUND(ROUND((K510*G510),4),2)</f>
        <v>0</v>
      </c>
      <c r="J510" s="36">
        <f>ROUND(ROUND((K510*H510),4),2)</f>
        <v>0</v>
      </c>
      <c r="K510" s="25">
        <v>0.19</v>
      </c>
      <c r="L510" s="26" t="s">
        <v>16</v>
      </c>
    </row>
    <row r="511" spans="1:12" outlineLevel="3" x14ac:dyDescent="0.2">
      <c r="A511" s="17" t="s">
        <v>512</v>
      </c>
      <c r="B511" s="18" t="s">
        <v>513</v>
      </c>
      <c r="C511" s="17"/>
      <c r="D511" s="17"/>
      <c r="E511" s="17"/>
      <c r="F511" s="17"/>
      <c r="G511" s="17"/>
      <c r="H511" s="17"/>
      <c r="I511" s="17"/>
      <c r="J511" s="17"/>
      <c r="K511" s="17"/>
      <c r="L511" s="17"/>
    </row>
    <row r="512" spans="1:12" outlineLevel="4" x14ac:dyDescent="0.2">
      <c r="A512" s="17"/>
      <c r="B512" s="19" t="s">
        <v>514</v>
      </c>
      <c r="C512" s="17"/>
      <c r="D512" s="17"/>
      <c r="E512" s="17"/>
      <c r="F512" s="17"/>
      <c r="G512" s="17"/>
      <c r="H512" s="17"/>
      <c r="I512" s="17"/>
      <c r="J512" s="17"/>
      <c r="K512" s="17"/>
      <c r="L512" s="17"/>
    </row>
    <row r="513" spans="1:12" outlineLevel="4" x14ac:dyDescent="0.2">
      <c r="A513" s="20"/>
      <c r="B513" s="20"/>
      <c r="C513" s="20" t="s">
        <v>31</v>
      </c>
      <c r="D513" s="21">
        <v>0</v>
      </c>
      <c r="E513" s="22" t="s">
        <v>78</v>
      </c>
      <c r="F513" s="23"/>
      <c r="G513" s="36">
        <f>IF((TRIM(L513)="Ja"),ROUND(ROUND((D513*F513),4),2),0)</f>
        <v>0</v>
      </c>
      <c r="H513" s="24"/>
      <c r="I513" s="36">
        <f>ROUND(ROUND((K513*G513),4),2)</f>
        <v>0</v>
      </c>
      <c r="J513" s="36">
        <f>ROUND(ROUND((K513*H513),4),2)</f>
        <v>0</v>
      </c>
      <c r="K513" s="25">
        <v>0.19</v>
      </c>
      <c r="L513" s="26" t="s">
        <v>16</v>
      </c>
    </row>
    <row r="514" spans="1:12" outlineLevel="2" x14ac:dyDescent="0.2">
      <c r="A514" s="27" t="s">
        <v>515</v>
      </c>
      <c r="B514" s="28" t="s">
        <v>516</v>
      </c>
      <c r="C514" s="27" t="s">
        <v>25</v>
      </c>
      <c r="D514" s="29"/>
      <c r="E514" s="30"/>
      <c r="F514" s="31"/>
      <c r="G514" s="32">
        <f>IF((TRIM(L514)="Ja"),SUM(G517,G520,G523,G526,G529,G532,G535),0)</f>
        <v>0</v>
      </c>
      <c r="H514" s="33"/>
      <c r="I514" s="32">
        <f>ROUND(ROUND((K514*G514),4),2)</f>
        <v>0</v>
      </c>
      <c r="J514" s="32">
        <f>ROUND(ROUND((K514*H514),4),2)</f>
        <v>0</v>
      </c>
      <c r="K514" s="34">
        <v>0.19</v>
      </c>
      <c r="L514" s="35" t="s">
        <v>16</v>
      </c>
    </row>
    <row r="515" spans="1:12" outlineLevel="3" x14ac:dyDescent="0.2">
      <c r="A515" s="17" t="s">
        <v>517</v>
      </c>
      <c r="B515" s="18" t="s">
        <v>518</v>
      </c>
      <c r="C515" s="17"/>
      <c r="D515" s="17"/>
      <c r="E515" s="17"/>
      <c r="F515" s="17"/>
      <c r="G515" s="17"/>
      <c r="H515" s="17"/>
      <c r="I515" s="17"/>
      <c r="J515" s="17"/>
      <c r="K515" s="17"/>
      <c r="L515" s="17"/>
    </row>
    <row r="516" spans="1:12" ht="33.75" outlineLevel="4" x14ac:dyDescent="0.2">
      <c r="A516" s="17"/>
      <c r="B516" s="19" t="s">
        <v>519</v>
      </c>
      <c r="C516" s="17"/>
      <c r="D516" s="17"/>
      <c r="E516" s="17"/>
      <c r="F516" s="17"/>
      <c r="G516" s="17"/>
      <c r="H516" s="17"/>
      <c r="I516" s="17"/>
      <c r="J516" s="17"/>
      <c r="K516" s="17"/>
      <c r="L516" s="17"/>
    </row>
    <row r="517" spans="1:12" outlineLevel="4" x14ac:dyDescent="0.2">
      <c r="A517" s="20"/>
      <c r="B517" s="20"/>
      <c r="C517" s="20" t="s">
        <v>31</v>
      </c>
      <c r="D517" s="21">
        <v>0</v>
      </c>
      <c r="E517" s="22" t="s">
        <v>32</v>
      </c>
      <c r="F517" s="23"/>
      <c r="G517" s="36">
        <f>IF((TRIM(L517)="Ja"),ROUND(ROUND((D517*F517),4),2),0)</f>
        <v>0</v>
      </c>
      <c r="H517" s="24"/>
      <c r="I517" s="36">
        <f>ROUND(ROUND((K517*G517),4),2)</f>
        <v>0</v>
      </c>
      <c r="J517" s="36">
        <f>ROUND(ROUND((K517*H517),4),2)</f>
        <v>0</v>
      </c>
      <c r="K517" s="25">
        <v>0.19</v>
      </c>
      <c r="L517" s="26" t="s">
        <v>16</v>
      </c>
    </row>
    <row r="518" spans="1:12" outlineLevel="3" x14ac:dyDescent="0.2">
      <c r="A518" s="17" t="s">
        <v>520</v>
      </c>
      <c r="B518" s="18" t="s">
        <v>521</v>
      </c>
      <c r="C518" s="17"/>
      <c r="D518" s="17"/>
      <c r="E518" s="17"/>
      <c r="F518" s="17"/>
      <c r="G518" s="17"/>
      <c r="H518" s="17"/>
      <c r="I518" s="17"/>
      <c r="J518" s="17"/>
      <c r="K518" s="17"/>
      <c r="L518" s="17"/>
    </row>
    <row r="519" spans="1:12" ht="22.5" outlineLevel="4" x14ac:dyDescent="0.2">
      <c r="A519" s="17"/>
      <c r="B519" s="19" t="s">
        <v>522</v>
      </c>
      <c r="C519" s="17"/>
      <c r="D519" s="17"/>
      <c r="E519" s="17"/>
      <c r="F519" s="17"/>
      <c r="G519" s="17"/>
      <c r="H519" s="17"/>
      <c r="I519" s="17"/>
      <c r="J519" s="17"/>
      <c r="K519" s="17"/>
      <c r="L519" s="17"/>
    </row>
    <row r="520" spans="1:12" outlineLevel="4" x14ac:dyDescent="0.2">
      <c r="A520" s="20"/>
      <c r="B520" s="20"/>
      <c r="C520" s="20" t="s">
        <v>31</v>
      </c>
      <c r="D520" s="21">
        <v>0</v>
      </c>
      <c r="E520" s="22" t="s">
        <v>32</v>
      </c>
      <c r="F520" s="23"/>
      <c r="G520" s="36">
        <f>IF((TRIM(L520)="Ja"),ROUND(ROUND((D520*F520),4),2),0)</f>
        <v>0</v>
      </c>
      <c r="H520" s="24"/>
      <c r="I520" s="36">
        <f>ROUND(ROUND((K520*G520),4),2)</f>
        <v>0</v>
      </c>
      <c r="J520" s="36">
        <f>ROUND(ROUND((K520*H520),4),2)</f>
        <v>0</v>
      </c>
      <c r="K520" s="25">
        <v>0.19</v>
      </c>
      <c r="L520" s="26" t="s">
        <v>16</v>
      </c>
    </row>
    <row r="521" spans="1:12" outlineLevel="3" x14ac:dyDescent="0.2">
      <c r="A521" s="17" t="s">
        <v>523</v>
      </c>
      <c r="B521" s="18" t="s">
        <v>524</v>
      </c>
      <c r="C521" s="17"/>
      <c r="D521" s="17"/>
      <c r="E521" s="17"/>
      <c r="F521" s="17"/>
      <c r="G521" s="17"/>
      <c r="H521" s="17"/>
      <c r="I521" s="17"/>
      <c r="J521" s="17"/>
      <c r="K521" s="17"/>
      <c r="L521" s="17"/>
    </row>
    <row r="522" spans="1:12" ht="22.5" outlineLevel="4" x14ac:dyDescent="0.2">
      <c r="A522" s="17"/>
      <c r="B522" s="19" t="s">
        <v>525</v>
      </c>
      <c r="C522" s="17"/>
      <c r="D522" s="17"/>
      <c r="E522" s="17"/>
      <c r="F522" s="17"/>
      <c r="G522" s="17"/>
      <c r="H522" s="17"/>
      <c r="I522" s="17"/>
      <c r="J522" s="17"/>
      <c r="K522" s="17"/>
      <c r="L522" s="17"/>
    </row>
    <row r="523" spans="1:12" outlineLevel="4" x14ac:dyDescent="0.2">
      <c r="A523" s="20"/>
      <c r="B523" s="20"/>
      <c r="C523" s="20" t="s">
        <v>31</v>
      </c>
      <c r="D523" s="21">
        <v>0</v>
      </c>
      <c r="E523" s="22" t="s">
        <v>236</v>
      </c>
      <c r="F523" s="23"/>
      <c r="G523" s="36">
        <f>IF((TRIM(L523)="Ja"),ROUND(ROUND((D523*F523),4),2),0)</f>
        <v>0</v>
      </c>
      <c r="H523" s="24"/>
      <c r="I523" s="36">
        <f>ROUND(ROUND((K523*G523),4),2)</f>
        <v>0</v>
      </c>
      <c r="J523" s="36">
        <f>ROUND(ROUND((K523*H523),4),2)</f>
        <v>0</v>
      </c>
      <c r="K523" s="25">
        <v>0.19</v>
      </c>
      <c r="L523" s="26" t="s">
        <v>16</v>
      </c>
    </row>
    <row r="524" spans="1:12" outlineLevel="3" x14ac:dyDescent="0.2">
      <c r="A524" s="17" t="s">
        <v>526</v>
      </c>
      <c r="B524" s="18" t="s">
        <v>527</v>
      </c>
      <c r="C524" s="17"/>
      <c r="D524" s="17"/>
      <c r="E524" s="17"/>
      <c r="F524" s="17"/>
      <c r="G524" s="17"/>
      <c r="H524" s="17"/>
      <c r="I524" s="17"/>
      <c r="J524" s="17"/>
      <c r="K524" s="17"/>
      <c r="L524" s="17"/>
    </row>
    <row r="525" spans="1:12" ht="22.5" outlineLevel="4" x14ac:dyDescent="0.2">
      <c r="A525" s="17"/>
      <c r="B525" s="19" t="s">
        <v>528</v>
      </c>
      <c r="C525" s="17"/>
      <c r="D525" s="17"/>
      <c r="E525" s="17"/>
      <c r="F525" s="17"/>
      <c r="G525" s="17"/>
      <c r="H525" s="17"/>
      <c r="I525" s="17"/>
      <c r="J525" s="17"/>
      <c r="K525" s="17"/>
      <c r="L525" s="17"/>
    </row>
    <row r="526" spans="1:12" outlineLevel="4" x14ac:dyDescent="0.2">
      <c r="A526" s="20"/>
      <c r="B526" s="20"/>
      <c r="C526" s="20" t="s">
        <v>31</v>
      </c>
      <c r="D526" s="21">
        <v>0</v>
      </c>
      <c r="E526" s="22" t="s">
        <v>236</v>
      </c>
      <c r="F526" s="23"/>
      <c r="G526" s="36">
        <f>IF((TRIM(L526)="Ja"),ROUND(ROUND((D526*F526),4),2),0)</f>
        <v>0</v>
      </c>
      <c r="H526" s="24"/>
      <c r="I526" s="36">
        <f>ROUND(ROUND((K526*G526),4),2)</f>
        <v>0</v>
      </c>
      <c r="J526" s="36">
        <f>ROUND(ROUND((K526*H526),4),2)</f>
        <v>0</v>
      </c>
      <c r="K526" s="25">
        <v>0.19</v>
      </c>
      <c r="L526" s="26" t="s">
        <v>16</v>
      </c>
    </row>
    <row r="527" spans="1:12" outlineLevel="3" x14ac:dyDescent="0.2">
      <c r="A527" s="17" t="s">
        <v>529</v>
      </c>
      <c r="B527" s="18" t="s">
        <v>530</v>
      </c>
      <c r="C527" s="17"/>
      <c r="D527" s="17"/>
      <c r="E527" s="17"/>
      <c r="F527" s="17"/>
      <c r="G527" s="17"/>
      <c r="H527" s="17"/>
      <c r="I527" s="17"/>
      <c r="J527" s="17"/>
      <c r="K527" s="17"/>
      <c r="L527" s="17"/>
    </row>
    <row r="528" spans="1:12" ht="22.5" outlineLevel="4" x14ac:dyDescent="0.2">
      <c r="A528" s="17"/>
      <c r="B528" s="19" t="s">
        <v>531</v>
      </c>
      <c r="C528" s="17"/>
      <c r="D528" s="17"/>
      <c r="E528" s="17"/>
      <c r="F528" s="17"/>
      <c r="G528" s="17"/>
      <c r="H528" s="17"/>
      <c r="I528" s="17"/>
      <c r="J528" s="17"/>
      <c r="K528" s="17"/>
      <c r="L528" s="17"/>
    </row>
    <row r="529" spans="1:12" outlineLevel="4" x14ac:dyDescent="0.2">
      <c r="A529" s="20"/>
      <c r="B529" s="20"/>
      <c r="C529" s="20" t="s">
        <v>31</v>
      </c>
      <c r="D529" s="21">
        <v>0</v>
      </c>
      <c r="E529" s="22" t="s">
        <v>32</v>
      </c>
      <c r="F529" s="23"/>
      <c r="G529" s="36">
        <f>IF((TRIM(L529)="Ja"),ROUND(ROUND((D529*F529),4),2),0)</f>
        <v>0</v>
      </c>
      <c r="H529" s="24"/>
      <c r="I529" s="36">
        <f>ROUND(ROUND((K529*G529),4),2)</f>
        <v>0</v>
      </c>
      <c r="J529" s="36">
        <f>ROUND(ROUND((K529*H529),4),2)</f>
        <v>0</v>
      </c>
      <c r="K529" s="25">
        <v>0.19</v>
      </c>
      <c r="L529" s="26" t="s">
        <v>16</v>
      </c>
    </row>
    <row r="530" spans="1:12" outlineLevel="3" x14ac:dyDescent="0.2">
      <c r="A530" s="17" t="s">
        <v>532</v>
      </c>
      <c r="B530" s="18" t="s">
        <v>533</v>
      </c>
      <c r="C530" s="17"/>
      <c r="D530" s="17"/>
      <c r="E530" s="17"/>
      <c r="F530" s="17"/>
      <c r="G530" s="17"/>
      <c r="H530" s="17"/>
      <c r="I530" s="17"/>
      <c r="J530" s="17"/>
      <c r="K530" s="17"/>
      <c r="L530" s="17"/>
    </row>
    <row r="531" spans="1:12" ht="22.5" outlineLevel="4" x14ac:dyDescent="0.2">
      <c r="A531" s="17"/>
      <c r="B531" s="19" t="s">
        <v>534</v>
      </c>
      <c r="C531" s="17"/>
      <c r="D531" s="17"/>
      <c r="E531" s="17"/>
      <c r="F531" s="17"/>
      <c r="G531" s="17"/>
      <c r="H531" s="17"/>
      <c r="I531" s="17"/>
      <c r="J531" s="17"/>
      <c r="K531" s="17"/>
      <c r="L531" s="17"/>
    </row>
    <row r="532" spans="1:12" outlineLevel="4" x14ac:dyDescent="0.2">
      <c r="A532" s="20"/>
      <c r="B532" s="20"/>
      <c r="C532" s="20" t="s">
        <v>31</v>
      </c>
      <c r="D532" s="21">
        <v>0</v>
      </c>
      <c r="E532" s="22" t="s">
        <v>32</v>
      </c>
      <c r="F532" s="23"/>
      <c r="G532" s="36">
        <f>IF((TRIM(L532)="Ja"),ROUND(ROUND((D532*F532),4),2),0)</f>
        <v>0</v>
      </c>
      <c r="H532" s="24"/>
      <c r="I532" s="36">
        <f>ROUND(ROUND((K532*G532),4),2)</f>
        <v>0</v>
      </c>
      <c r="J532" s="36">
        <f>ROUND(ROUND((K532*H532),4),2)</f>
        <v>0</v>
      </c>
      <c r="K532" s="25">
        <v>0.19</v>
      </c>
      <c r="L532" s="26" t="s">
        <v>16</v>
      </c>
    </row>
    <row r="533" spans="1:12" outlineLevel="3" x14ac:dyDescent="0.2">
      <c r="A533" s="17" t="s">
        <v>535</v>
      </c>
      <c r="B533" s="18" t="s">
        <v>536</v>
      </c>
      <c r="C533" s="17"/>
      <c r="D533" s="17"/>
      <c r="E533" s="17"/>
      <c r="F533" s="17"/>
      <c r="G533" s="17"/>
      <c r="H533" s="17"/>
      <c r="I533" s="17"/>
      <c r="J533" s="17"/>
      <c r="K533" s="17"/>
      <c r="L533" s="17"/>
    </row>
    <row r="534" spans="1:12" outlineLevel="4" x14ac:dyDescent="0.2">
      <c r="A534" s="17"/>
      <c r="B534" s="19" t="s">
        <v>537</v>
      </c>
      <c r="C534" s="17"/>
      <c r="D534" s="17"/>
      <c r="E534" s="17"/>
      <c r="F534" s="17"/>
      <c r="G534" s="17"/>
      <c r="H534" s="17"/>
      <c r="I534" s="17"/>
      <c r="J534" s="17"/>
      <c r="K534" s="17"/>
      <c r="L534" s="17"/>
    </row>
    <row r="535" spans="1:12" outlineLevel="4" x14ac:dyDescent="0.2">
      <c r="A535" s="20"/>
      <c r="B535" s="20"/>
      <c r="C535" s="20" t="s">
        <v>31</v>
      </c>
      <c r="D535" s="21">
        <v>0</v>
      </c>
      <c r="E535" s="22" t="s">
        <v>32</v>
      </c>
      <c r="F535" s="23"/>
      <c r="G535" s="36">
        <f>IF((TRIM(L535)="Ja"),ROUND(ROUND((D535*F535),4),2),0)</f>
        <v>0</v>
      </c>
      <c r="H535" s="24"/>
      <c r="I535" s="36">
        <f>ROUND(ROUND((K535*G535),4),2)</f>
        <v>0</v>
      </c>
      <c r="J535" s="36">
        <f>ROUND(ROUND((K535*H535),4),2)</f>
        <v>0</v>
      </c>
      <c r="K535" s="25">
        <v>0.19</v>
      </c>
      <c r="L535" s="26" t="s">
        <v>16</v>
      </c>
    </row>
    <row r="536" spans="1:12" outlineLevel="1" x14ac:dyDescent="0.2">
      <c r="A536" s="27" t="s">
        <v>538</v>
      </c>
      <c r="B536" s="28" t="s">
        <v>539</v>
      </c>
      <c r="C536" s="27" t="s">
        <v>23</v>
      </c>
      <c r="D536" s="29"/>
      <c r="E536" s="30"/>
      <c r="F536" s="31"/>
      <c r="G536" s="32">
        <f>IF((TRIM(L536)="Ja"),SUM(G537:G537),0)</f>
        <v>0</v>
      </c>
      <c r="H536" s="33"/>
      <c r="I536" s="32">
        <f>ROUND(ROUND((K536*G536),4),2)</f>
        <v>0</v>
      </c>
      <c r="J536" s="32">
        <f>ROUND(ROUND((K536*H536),4),2)</f>
        <v>0</v>
      </c>
      <c r="K536" s="34">
        <v>0.19</v>
      </c>
      <c r="L536" s="35" t="s">
        <v>16</v>
      </c>
    </row>
    <row r="537" spans="1:12" outlineLevel="2" x14ac:dyDescent="0.2">
      <c r="A537" s="27" t="s">
        <v>540</v>
      </c>
      <c r="B537" s="28" t="s">
        <v>539</v>
      </c>
      <c r="C537" s="27" t="s">
        <v>25</v>
      </c>
      <c r="D537" s="29"/>
      <c r="E537" s="30"/>
      <c r="F537" s="31"/>
      <c r="G537" s="32">
        <f>IF((TRIM(L537)="Ja"),SUM(G540,G543,G546,G549,G552,G555,G558,G561),0)</f>
        <v>0</v>
      </c>
      <c r="H537" s="33"/>
      <c r="I537" s="32">
        <f>ROUND(ROUND((K537*G537),4),2)</f>
        <v>0</v>
      </c>
      <c r="J537" s="32">
        <f>ROUND(ROUND((K537*H537),4),2)</f>
        <v>0</v>
      </c>
      <c r="K537" s="34">
        <v>0.19</v>
      </c>
      <c r="L537" s="35" t="s">
        <v>16</v>
      </c>
    </row>
    <row r="538" spans="1:12" outlineLevel="3" x14ac:dyDescent="0.2">
      <c r="A538" s="17" t="s">
        <v>541</v>
      </c>
      <c r="B538" s="18" t="s">
        <v>542</v>
      </c>
      <c r="C538" s="17"/>
      <c r="D538" s="17"/>
      <c r="E538" s="17"/>
      <c r="F538" s="17"/>
      <c r="G538" s="17"/>
      <c r="H538" s="17"/>
      <c r="I538" s="17"/>
      <c r="J538" s="17"/>
      <c r="K538" s="17"/>
      <c r="L538" s="17"/>
    </row>
    <row r="539" spans="1:12" outlineLevel="4" x14ac:dyDescent="0.2">
      <c r="A539" s="17"/>
      <c r="B539" s="19" t="s">
        <v>543</v>
      </c>
      <c r="C539" s="17"/>
      <c r="D539" s="17"/>
      <c r="E539" s="17"/>
      <c r="F539" s="17"/>
      <c r="G539" s="17"/>
      <c r="H539" s="17"/>
      <c r="I539" s="17"/>
      <c r="J539" s="17"/>
      <c r="K539" s="17"/>
      <c r="L539" s="17"/>
    </row>
    <row r="540" spans="1:12" outlineLevel="4" x14ac:dyDescent="0.2">
      <c r="A540" s="20"/>
      <c r="B540" s="20"/>
      <c r="C540" s="20" t="s">
        <v>31</v>
      </c>
      <c r="D540" s="21">
        <v>0</v>
      </c>
      <c r="E540" s="22" t="s">
        <v>544</v>
      </c>
      <c r="F540" s="23"/>
      <c r="G540" s="36">
        <f>IF((TRIM(L540)="Ja"),ROUND(ROUND((D540*F540),4),2),0)</f>
        <v>0</v>
      </c>
      <c r="H540" s="24"/>
      <c r="I540" s="36">
        <f>ROUND(ROUND((K540*G540),4),2)</f>
        <v>0</v>
      </c>
      <c r="J540" s="36">
        <f>ROUND(ROUND((K540*H540),4),2)</f>
        <v>0</v>
      </c>
      <c r="K540" s="25">
        <v>0.19</v>
      </c>
      <c r="L540" s="26" t="s">
        <v>16</v>
      </c>
    </row>
    <row r="541" spans="1:12" outlineLevel="3" x14ac:dyDescent="0.2">
      <c r="A541" s="17" t="s">
        <v>545</v>
      </c>
      <c r="B541" s="18" t="s">
        <v>546</v>
      </c>
      <c r="C541" s="17"/>
      <c r="D541" s="17"/>
      <c r="E541" s="17"/>
      <c r="F541" s="17"/>
      <c r="G541" s="17"/>
      <c r="H541" s="17"/>
      <c r="I541" s="17"/>
      <c r="J541" s="17"/>
      <c r="K541" s="17"/>
      <c r="L541" s="17"/>
    </row>
    <row r="542" spans="1:12" ht="22.5" outlineLevel="4" x14ac:dyDescent="0.2">
      <c r="A542" s="17"/>
      <c r="B542" s="19" t="s">
        <v>547</v>
      </c>
      <c r="C542" s="17"/>
      <c r="D542" s="17"/>
      <c r="E542" s="17"/>
      <c r="F542" s="17"/>
      <c r="G542" s="17"/>
      <c r="H542" s="17"/>
      <c r="I542" s="17"/>
      <c r="J542" s="17"/>
      <c r="K542" s="17"/>
      <c r="L542" s="17"/>
    </row>
    <row r="543" spans="1:12" outlineLevel="4" x14ac:dyDescent="0.2">
      <c r="A543" s="20"/>
      <c r="B543" s="20"/>
      <c r="C543" s="20" t="s">
        <v>31</v>
      </c>
      <c r="D543" s="21">
        <v>0</v>
      </c>
      <c r="E543" s="22" t="s">
        <v>544</v>
      </c>
      <c r="F543" s="23"/>
      <c r="G543" s="36">
        <f>IF((TRIM(L543)="Ja"),ROUND(ROUND((D543*F543),4),2),0)</f>
        <v>0</v>
      </c>
      <c r="H543" s="24"/>
      <c r="I543" s="36">
        <f>ROUND(ROUND((K543*G543),4),2)</f>
        <v>0</v>
      </c>
      <c r="J543" s="36">
        <f>ROUND(ROUND((K543*H543),4),2)</f>
        <v>0</v>
      </c>
      <c r="K543" s="25">
        <v>0.19</v>
      </c>
      <c r="L543" s="26" t="s">
        <v>16</v>
      </c>
    </row>
    <row r="544" spans="1:12" outlineLevel="3" x14ac:dyDescent="0.2">
      <c r="A544" s="17" t="s">
        <v>548</v>
      </c>
      <c r="B544" s="18" t="s">
        <v>549</v>
      </c>
      <c r="C544" s="17"/>
      <c r="D544" s="17"/>
      <c r="E544" s="17"/>
      <c r="F544" s="17"/>
      <c r="G544" s="17"/>
      <c r="H544" s="17"/>
      <c r="I544" s="17"/>
      <c r="J544" s="17"/>
      <c r="K544" s="17"/>
      <c r="L544" s="17"/>
    </row>
    <row r="545" spans="1:12" ht="22.5" outlineLevel="4" x14ac:dyDescent="0.2">
      <c r="A545" s="17"/>
      <c r="B545" s="19" t="s">
        <v>550</v>
      </c>
      <c r="C545" s="17"/>
      <c r="D545" s="17"/>
      <c r="E545" s="17"/>
      <c r="F545" s="17"/>
      <c r="G545" s="17"/>
      <c r="H545" s="17"/>
      <c r="I545" s="17"/>
      <c r="J545" s="17"/>
      <c r="K545" s="17"/>
      <c r="L545" s="17"/>
    </row>
    <row r="546" spans="1:12" outlineLevel="4" x14ac:dyDescent="0.2">
      <c r="A546" s="20"/>
      <c r="B546" s="20"/>
      <c r="C546" s="20" t="s">
        <v>31</v>
      </c>
      <c r="D546" s="21">
        <v>0</v>
      </c>
      <c r="E546" s="22" t="s">
        <v>78</v>
      </c>
      <c r="F546" s="23"/>
      <c r="G546" s="36">
        <f>IF((TRIM(L546)="Ja"),ROUND(ROUND((D546*F546),4),2),0)</f>
        <v>0</v>
      </c>
      <c r="H546" s="24"/>
      <c r="I546" s="36">
        <f>ROUND(ROUND((K546*G546),4),2)</f>
        <v>0</v>
      </c>
      <c r="J546" s="36">
        <f>ROUND(ROUND((K546*H546),4),2)</f>
        <v>0</v>
      </c>
      <c r="K546" s="25">
        <v>0.19</v>
      </c>
      <c r="L546" s="26" t="s">
        <v>16</v>
      </c>
    </row>
    <row r="547" spans="1:12" outlineLevel="3" x14ac:dyDescent="0.2">
      <c r="A547" s="17" t="s">
        <v>551</v>
      </c>
      <c r="B547" s="18" t="s">
        <v>552</v>
      </c>
      <c r="C547" s="17"/>
      <c r="D547" s="17"/>
      <c r="E547" s="17"/>
      <c r="F547" s="17"/>
      <c r="G547" s="17"/>
      <c r="H547" s="17"/>
      <c r="I547" s="17"/>
      <c r="J547" s="17"/>
      <c r="K547" s="17"/>
      <c r="L547" s="17"/>
    </row>
    <row r="548" spans="1:12" outlineLevel="4" x14ac:dyDescent="0.2">
      <c r="A548" s="17"/>
      <c r="B548" s="19" t="s">
        <v>553</v>
      </c>
      <c r="C548" s="17"/>
      <c r="D548" s="17"/>
      <c r="E548" s="17"/>
      <c r="F548" s="17"/>
      <c r="G548" s="17"/>
      <c r="H548" s="17"/>
      <c r="I548" s="17"/>
      <c r="J548" s="17"/>
      <c r="K548" s="17"/>
      <c r="L548" s="17"/>
    </row>
    <row r="549" spans="1:12" outlineLevel="4" x14ac:dyDescent="0.2">
      <c r="A549" s="20"/>
      <c r="B549" s="20"/>
      <c r="C549" s="20" t="s">
        <v>31</v>
      </c>
      <c r="D549" s="21">
        <v>0</v>
      </c>
      <c r="E549" s="22" t="s">
        <v>78</v>
      </c>
      <c r="F549" s="23"/>
      <c r="G549" s="36">
        <f>IF((TRIM(L549)="Ja"),ROUND(ROUND((D549*F549),4),2),0)</f>
        <v>0</v>
      </c>
      <c r="H549" s="24"/>
      <c r="I549" s="36">
        <f>ROUND(ROUND((K549*G549),4),2)</f>
        <v>0</v>
      </c>
      <c r="J549" s="36">
        <f>ROUND(ROUND((K549*H549),4),2)</f>
        <v>0</v>
      </c>
      <c r="K549" s="25">
        <v>0.19</v>
      </c>
      <c r="L549" s="26" t="s">
        <v>16</v>
      </c>
    </row>
    <row r="550" spans="1:12" outlineLevel="3" x14ac:dyDescent="0.2">
      <c r="A550" s="17" t="s">
        <v>554</v>
      </c>
      <c r="B550" s="18" t="s">
        <v>555</v>
      </c>
      <c r="C550" s="17"/>
      <c r="D550" s="17"/>
      <c r="E550" s="17"/>
      <c r="F550" s="17"/>
      <c r="G550" s="17"/>
      <c r="H550" s="17"/>
      <c r="I550" s="17"/>
      <c r="J550" s="17"/>
      <c r="K550" s="17"/>
      <c r="L550" s="17"/>
    </row>
    <row r="551" spans="1:12" ht="22.5" outlineLevel="4" x14ac:dyDescent="0.2">
      <c r="A551" s="17"/>
      <c r="B551" s="19" t="s">
        <v>556</v>
      </c>
      <c r="C551" s="17"/>
      <c r="D551" s="17"/>
      <c r="E551" s="17"/>
      <c r="F551" s="17"/>
      <c r="G551" s="17"/>
      <c r="H551" s="17"/>
      <c r="I551" s="17"/>
      <c r="J551" s="17"/>
      <c r="K551" s="17"/>
      <c r="L551" s="17"/>
    </row>
    <row r="552" spans="1:12" outlineLevel="4" x14ac:dyDescent="0.2">
      <c r="A552" s="20"/>
      <c r="B552" s="20"/>
      <c r="C552" s="20" t="s">
        <v>31</v>
      </c>
      <c r="D552" s="21">
        <v>0</v>
      </c>
      <c r="E552" s="22" t="s">
        <v>557</v>
      </c>
      <c r="F552" s="23"/>
      <c r="G552" s="36">
        <f>IF((TRIM(L552)="Ja"),ROUND(ROUND((D552*F552),4),2),0)</f>
        <v>0</v>
      </c>
      <c r="H552" s="24"/>
      <c r="I552" s="36">
        <f>ROUND(ROUND((K552*G552),4),2)</f>
        <v>0</v>
      </c>
      <c r="J552" s="36">
        <f>ROUND(ROUND((K552*H552),4),2)</f>
        <v>0</v>
      </c>
      <c r="K552" s="25">
        <v>0.19</v>
      </c>
      <c r="L552" s="26" t="s">
        <v>16</v>
      </c>
    </row>
    <row r="553" spans="1:12" outlineLevel="3" x14ac:dyDescent="0.2">
      <c r="A553" s="17" t="s">
        <v>558</v>
      </c>
      <c r="B553" s="18" t="s">
        <v>559</v>
      </c>
      <c r="C553" s="17"/>
      <c r="D553" s="17"/>
      <c r="E553" s="17"/>
      <c r="F553" s="17"/>
      <c r="G553" s="17"/>
      <c r="H553" s="17"/>
      <c r="I553" s="17"/>
      <c r="J553" s="17"/>
      <c r="K553" s="17"/>
      <c r="L553" s="17"/>
    </row>
    <row r="554" spans="1:12" ht="22.5" outlineLevel="4" x14ac:dyDescent="0.2">
      <c r="A554" s="17"/>
      <c r="B554" s="19" t="s">
        <v>560</v>
      </c>
      <c r="C554" s="17"/>
      <c r="D554" s="17"/>
      <c r="E554" s="17"/>
      <c r="F554" s="17"/>
      <c r="G554" s="17"/>
      <c r="H554" s="17"/>
      <c r="I554" s="17"/>
      <c r="J554" s="17"/>
      <c r="K554" s="17"/>
      <c r="L554" s="17"/>
    </row>
    <row r="555" spans="1:12" outlineLevel="4" x14ac:dyDescent="0.2">
      <c r="A555" s="20"/>
      <c r="B555" s="20"/>
      <c r="C555" s="20" t="s">
        <v>31</v>
      </c>
      <c r="D555" s="21">
        <v>0</v>
      </c>
      <c r="E555" s="22" t="s">
        <v>544</v>
      </c>
      <c r="F555" s="23"/>
      <c r="G555" s="36">
        <f>IF((TRIM(L555)="Ja"),ROUND(ROUND((D555*F555),4),2),0)</f>
        <v>0</v>
      </c>
      <c r="H555" s="24"/>
      <c r="I555" s="36">
        <f>ROUND(ROUND((K555*G555),4),2)</f>
        <v>0</v>
      </c>
      <c r="J555" s="36">
        <f>ROUND(ROUND((K555*H555),4),2)</f>
        <v>0</v>
      </c>
      <c r="K555" s="25">
        <v>0.19</v>
      </c>
      <c r="L555" s="26" t="s">
        <v>16</v>
      </c>
    </row>
    <row r="556" spans="1:12" outlineLevel="3" x14ac:dyDescent="0.2">
      <c r="A556" s="17" t="s">
        <v>561</v>
      </c>
      <c r="B556" s="18" t="s">
        <v>562</v>
      </c>
      <c r="C556" s="17"/>
      <c r="D556" s="17"/>
      <c r="E556" s="17"/>
      <c r="F556" s="17"/>
      <c r="G556" s="17"/>
      <c r="H556" s="17"/>
      <c r="I556" s="17"/>
      <c r="J556" s="17"/>
      <c r="K556" s="17"/>
      <c r="L556" s="17"/>
    </row>
    <row r="557" spans="1:12" ht="22.5" outlineLevel="4" x14ac:dyDescent="0.2">
      <c r="A557" s="17"/>
      <c r="B557" s="19" t="s">
        <v>563</v>
      </c>
      <c r="C557" s="17"/>
      <c r="D557" s="17"/>
      <c r="E557" s="17"/>
      <c r="F557" s="17"/>
      <c r="G557" s="17"/>
      <c r="H557" s="17"/>
      <c r="I557" s="17"/>
      <c r="J557" s="17"/>
      <c r="K557" s="17"/>
      <c r="L557" s="17"/>
    </row>
    <row r="558" spans="1:12" outlineLevel="4" x14ac:dyDescent="0.2">
      <c r="A558" s="20"/>
      <c r="B558" s="20"/>
      <c r="C558" s="20" t="s">
        <v>31</v>
      </c>
      <c r="D558" s="21">
        <v>0</v>
      </c>
      <c r="E558" s="22" t="s">
        <v>544</v>
      </c>
      <c r="F558" s="23"/>
      <c r="G558" s="36">
        <f>IF((TRIM(L558)="Ja"),ROUND(ROUND((D558*F558),4),2),0)</f>
        <v>0</v>
      </c>
      <c r="H558" s="24"/>
      <c r="I558" s="36">
        <f>ROUND(ROUND((K558*G558),4),2)</f>
        <v>0</v>
      </c>
      <c r="J558" s="36">
        <f>ROUND(ROUND((K558*H558),4),2)</f>
        <v>0</v>
      </c>
      <c r="K558" s="25">
        <v>0.19</v>
      </c>
      <c r="L558" s="26" t="s">
        <v>16</v>
      </c>
    </row>
    <row r="559" spans="1:12" outlineLevel="3" x14ac:dyDescent="0.2">
      <c r="A559" s="17" t="s">
        <v>564</v>
      </c>
      <c r="B559" s="18" t="s">
        <v>562</v>
      </c>
      <c r="C559" s="17"/>
      <c r="D559" s="17"/>
      <c r="E559" s="17"/>
      <c r="F559" s="17"/>
      <c r="G559" s="17"/>
      <c r="H559" s="17"/>
      <c r="I559" s="17"/>
      <c r="J559" s="17"/>
      <c r="K559" s="17"/>
      <c r="L559" s="17"/>
    </row>
    <row r="560" spans="1:12" ht="22.5" outlineLevel="4" x14ac:dyDescent="0.2">
      <c r="A560" s="17"/>
      <c r="B560" s="19" t="s">
        <v>565</v>
      </c>
      <c r="C560" s="17"/>
      <c r="D560" s="17"/>
      <c r="E560" s="17"/>
      <c r="F560" s="17"/>
      <c r="G560" s="17"/>
      <c r="H560" s="17"/>
      <c r="I560" s="17"/>
      <c r="J560" s="17"/>
      <c r="K560" s="17"/>
      <c r="L560" s="17"/>
    </row>
    <row r="561" spans="1:12" outlineLevel="4" x14ac:dyDescent="0.2">
      <c r="A561" s="20"/>
      <c r="B561" s="20"/>
      <c r="C561" s="20" t="s">
        <v>31</v>
      </c>
      <c r="D561" s="21">
        <v>0</v>
      </c>
      <c r="E561" s="22" t="s">
        <v>544</v>
      </c>
      <c r="F561" s="23"/>
      <c r="G561" s="36">
        <f>IF((TRIM(L561)="Ja"),ROUND(ROUND((D561*F561),4),2),0)</f>
        <v>0</v>
      </c>
      <c r="H561" s="24"/>
      <c r="I561" s="36">
        <f>ROUND(ROUND((K561*G561),4),2)</f>
        <v>0</v>
      </c>
      <c r="J561" s="36">
        <f>ROUND(ROUND((K561*H561),4),2)</f>
        <v>0</v>
      </c>
      <c r="K561" s="25">
        <v>0.19</v>
      </c>
      <c r="L561" s="26" t="s">
        <v>16</v>
      </c>
    </row>
    <row r="562" spans="1:12" outlineLevel="1" x14ac:dyDescent="0.2">
      <c r="A562" s="27" t="s">
        <v>566</v>
      </c>
      <c r="B562" s="28" t="s">
        <v>567</v>
      </c>
      <c r="C562" s="27" t="s">
        <v>23</v>
      </c>
      <c r="D562" s="29"/>
      <c r="E562" s="30"/>
      <c r="F562" s="31"/>
      <c r="G562" s="32">
        <f>IF((TRIM(L562)="Ja"),SUM(G565,G566,G573,G577,G596,G609,G628,G659,G762,G775,G830),0)</f>
        <v>0</v>
      </c>
      <c r="H562" s="33"/>
      <c r="I562" s="32">
        <f>ROUND(ROUND((K562*G562),4),2)</f>
        <v>0</v>
      </c>
      <c r="J562" s="32">
        <f>ROUND(ROUND((K562*H562),4),2)</f>
        <v>0</v>
      </c>
      <c r="K562" s="34">
        <v>0.19</v>
      </c>
      <c r="L562" s="35" t="s">
        <v>16</v>
      </c>
    </row>
    <row r="563" spans="1:12" outlineLevel="2" x14ac:dyDescent="0.2">
      <c r="A563" s="17"/>
      <c r="B563" s="18" t="s">
        <v>568</v>
      </c>
      <c r="C563" s="17"/>
      <c r="D563" s="17"/>
      <c r="E563" s="17"/>
      <c r="F563" s="17"/>
      <c r="G563" s="17"/>
      <c r="H563" s="17"/>
      <c r="I563" s="17"/>
      <c r="J563" s="17"/>
      <c r="K563" s="17"/>
      <c r="L563" s="17"/>
    </row>
    <row r="564" spans="1:12" ht="33.75" outlineLevel="3" x14ac:dyDescent="0.2">
      <c r="A564" s="17"/>
      <c r="B564" s="19" t="s">
        <v>569</v>
      </c>
      <c r="C564" s="17"/>
      <c r="D564" s="17"/>
      <c r="E564" s="17"/>
      <c r="F564" s="17"/>
      <c r="G564" s="17"/>
      <c r="H564" s="17"/>
      <c r="I564" s="17"/>
      <c r="J564" s="17"/>
      <c r="K564" s="17"/>
      <c r="L564" s="17"/>
    </row>
    <row r="565" spans="1:12" outlineLevel="3" x14ac:dyDescent="0.2">
      <c r="A565" s="20"/>
      <c r="B565" s="20"/>
      <c r="C565" s="20" t="s">
        <v>19</v>
      </c>
      <c r="D565" s="21"/>
      <c r="E565" s="22"/>
      <c r="F565" s="23"/>
      <c r="G565" s="24"/>
      <c r="H565" s="24"/>
      <c r="I565" s="24"/>
      <c r="J565" s="24"/>
      <c r="K565" s="25">
        <v>0.19</v>
      </c>
      <c r="L565" s="26" t="s">
        <v>20</v>
      </c>
    </row>
    <row r="566" spans="1:12" outlineLevel="2" x14ac:dyDescent="0.2">
      <c r="A566" s="27" t="s">
        <v>570</v>
      </c>
      <c r="B566" s="28" t="s">
        <v>571</v>
      </c>
      <c r="C566" s="27" t="s">
        <v>25</v>
      </c>
      <c r="D566" s="29"/>
      <c r="E566" s="30"/>
      <c r="F566" s="31"/>
      <c r="G566" s="32">
        <f>IF((TRIM(L566)="Ja"),SUM(G569,G572),0)</f>
        <v>0</v>
      </c>
      <c r="H566" s="33"/>
      <c r="I566" s="32">
        <f>ROUND(ROUND((K566*G566),4),2)</f>
        <v>0</v>
      </c>
      <c r="J566" s="32">
        <f>ROUND(ROUND((K566*H566),4),2)</f>
        <v>0</v>
      </c>
      <c r="K566" s="34">
        <v>0.19</v>
      </c>
      <c r="L566" s="35" t="s">
        <v>16</v>
      </c>
    </row>
    <row r="567" spans="1:12" outlineLevel="3" x14ac:dyDescent="0.2">
      <c r="A567" s="17" t="s">
        <v>572</v>
      </c>
      <c r="B567" s="18" t="s">
        <v>573</v>
      </c>
      <c r="C567" s="17"/>
      <c r="D567" s="17"/>
      <c r="E567" s="17"/>
      <c r="F567" s="17"/>
      <c r="G567" s="17"/>
      <c r="H567" s="17"/>
      <c r="I567" s="17"/>
      <c r="J567" s="17"/>
      <c r="K567" s="17"/>
      <c r="L567" s="17"/>
    </row>
    <row r="568" spans="1:12" ht="112.5" outlineLevel="4" x14ac:dyDescent="0.2">
      <c r="A568" s="17"/>
      <c r="B568" s="19" t="s">
        <v>574</v>
      </c>
      <c r="C568" s="17"/>
      <c r="D568" s="17"/>
      <c r="E568" s="17"/>
      <c r="F568" s="17"/>
      <c r="G568" s="17"/>
      <c r="H568" s="17"/>
      <c r="I568" s="17"/>
      <c r="J568" s="17"/>
      <c r="K568" s="17"/>
      <c r="L568" s="17"/>
    </row>
    <row r="569" spans="1:12" outlineLevel="4" x14ac:dyDescent="0.2">
      <c r="A569" s="20"/>
      <c r="B569" s="20"/>
      <c r="C569" s="20" t="s">
        <v>31</v>
      </c>
      <c r="D569" s="21">
        <v>0</v>
      </c>
      <c r="E569" s="22" t="s">
        <v>78</v>
      </c>
      <c r="F569" s="23"/>
      <c r="G569" s="36">
        <f>IF((TRIM(L569)="Ja"),ROUND(ROUND((D569*F569),4),2),0)</f>
        <v>0</v>
      </c>
      <c r="H569" s="24"/>
      <c r="I569" s="36">
        <f>ROUND(ROUND((K569*G569),4),2)</f>
        <v>0</v>
      </c>
      <c r="J569" s="36">
        <f>ROUND(ROUND((K569*H569),4),2)</f>
        <v>0</v>
      </c>
      <c r="K569" s="25">
        <v>0.19</v>
      </c>
      <c r="L569" s="26" t="s">
        <v>16</v>
      </c>
    </row>
    <row r="570" spans="1:12" outlineLevel="3" x14ac:dyDescent="0.2">
      <c r="A570" s="17" t="s">
        <v>575</v>
      </c>
      <c r="B570" s="18" t="s">
        <v>576</v>
      </c>
      <c r="C570" s="17"/>
      <c r="D570" s="17"/>
      <c r="E570" s="17"/>
      <c r="F570" s="17"/>
      <c r="G570" s="17"/>
      <c r="H570" s="17"/>
      <c r="I570" s="17"/>
      <c r="J570" s="17"/>
      <c r="K570" s="17"/>
      <c r="L570" s="17"/>
    </row>
    <row r="571" spans="1:12" ht="146.25" outlineLevel="4" x14ac:dyDescent="0.2">
      <c r="A571" s="17"/>
      <c r="B571" s="19" t="s">
        <v>577</v>
      </c>
      <c r="C571" s="17"/>
      <c r="D571" s="17"/>
      <c r="E571" s="17"/>
      <c r="F571" s="17"/>
      <c r="G571" s="17"/>
      <c r="H571" s="17"/>
      <c r="I571" s="17"/>
      <c r="J571" s="17"/>
      <c r="K571" s="17"/>
      <c r="L571" s="17"/>
    </row>
    <row r="572" spans="1:12" outlineLevel="4" x14ac:dyDescent="0.2">
      <c r="A572" s="20"/>
      <c r="B572" s="20"/>
      <c r="C572" s="20" t="s">
        <v>31</v>
      </c>
      <c r="D572" s="21">
        <v>0</v>
      </c>
      <c r="E572" s="22" t="s">
        <v>78</v>
      </c>
      <c r="F572" s="23"/>
      <c r="G572" s="36">
        <f>IF((TRIM(L572)="Ja"),ROUND(ROUND((D572*F572),4),2),0)</f>
        <v>0</v>
      </c>
      <c r="H572" s="24"/>
      <c r="I572" s="36">
        <f>ROUND(ROUND((K572*G572),4),2)</f>
        <v>0</v>
      </c>
      <c r="J572" s="36">
        <f>ROUND(ROUND((K572*H572),4),2)</f>
        <v>0</v>
      </c>
      <c r="K572" s="25">
        <v>0.19</v>
      </c>
      <c r="L572" s="26" t="s">
        <v>16</v>
      </c>
    </row>
    <row r="573" spans="1:12" outlineLevel="2" x14ac:dyDescent="0.2">
      <c r="A573" s="27" t="s">
        <v>578</v>
      </c>
      <c r="B573" s="28" t="s">
        <v>579</v>
      </c>
      <c r="C573" s="27" t="s">
        <v>25</v>
      </c>
      <c r="D573" s="29"/>
      <c r="E573" s="30"/>
      <c r="F573" s="31"/>
      <c r="G573" s="32">
        <f>IF((TRIM(L573)="Ja"),SUM(G576:G576),0)</f>
        <v>0</v>
      </c>
      <c r="H573" s="33"/>
      <c r="I573" s="32">
        <f>ROUND(ROUND((K573*G573),4),2)</f>
        <v>0</v>
      </c>
      <c r="J573" s="32">
        <f>ROUND(ROUND((K573*H573),4),2)</f>
        <v>0</v>
      </c>
      <c r="K573" s="34">
        <v>0.19</v>
      </c>
      <c r="L573" s="35" t="s">
        <v>16</v>
      </c>
    </row>
    <row r="574" spans="1:12" outlineLevel="3" x14ac:dyDescent="0.2">
      <c r="A574" s="17" t="s">
        <v>580</v>
      </c>
      <c r="B574" s="18" t="s">
        <v>581</v>
      </c>
      <c r="C574" s="17"/>
      <c r="D574" s="17"/>
      <c r="E574" s="17"/>
      <c r="F574" s="17"/>
      <c r="G574" s="17"/>
      <c r="H574" s="17"/>
      <c r="I574" s="17"/>
      <c r="J574" s="17"/>
      <c r="K574" s="17"/>
      <c r="L574" s="17"/>
    </row>
    <row r="575" spans="1:12" ht="112.5" outlineLevel="4" x14ac:dyDescent="0.2">
      <c r="A575" s="17"/>
      <c r="B575" s="19" t="s">
        <v>582</v>
      </c>
      <c r="C575" s="17"/>
      <c r="D575" s="17"/>
      <c r="E575" s="17"/>
      <c r="F575" s="17"/>
      <c r="G575" s="17"/>
      <c r="H575" s="17"/>
      <c r="I575" s="17"/>
      <c r="J575" s="17"/>
      <c r="K575" s="17"/>
      <c r="L575" s="17"/>
    </row>
    <row r="576" spans="1:12" outlineLevel="4" x14ac:dyDescent="0.2">
      <c r="A576" s="20"/>
      <c r="B576" s="20"/>
      <c r="C576" s="20" t="s">
        <v>31</v>
      </c>
      <c r="D576" s="21">
        <v>0</v>
      </c>
      <c r="E576" s="22" t="s">
        <v>78</v>
      </c>
      <c r="F576" s="23"/>
      <c r="G576" s="36">
        <f>IF((TRIM(L576)="Ja"),ROUND(ROUND((D576*F576),4),2),0)</f>
        <v>0</v>
      </c>
      <c r="H576" s="24"/>
      <c r="I576" s="36">
        <f>ROUND(ROUND((K576*G576),4),2)</f>
        <v>0</v>
      </c>
      <c r="J576" s="36">
        <f>ROUND(ROUND((K576*H576),4),2)</f>
        <v>0</v>
      </c>
      <c r="K576" s="25">
        <v>0.19</v>
      </c>
      <c r="L576" s="26" t="s">
        <v>16</v>
      </c>
    </row>
    <row r="577" spans="1:12" outlineLevel="2" x14ac:dyDescent="0.2">
      <c r="A577" s="27" t="s">
        <v>583</v>
      </c>
      <c r="B577" s="28" t="s">
        <v>584</v>
      </c>
      <c r="C577" s="27" t="s">
        <v>25</v>
      </c>
      <c r="D577" s="29"/>
      <c r="E577" s="30"/>
      <c r="F577" s="31"/>
      <c r="G577" s="32">
        <f>IF((TRIM(L577)="Ja"),SUM(G580,G583,G586,G589,G592,G595),0)</f>
        <v>0</v>
      </c>
      <c r="H577" s="33"/>
      <c r="I577" s="32">
        <f>ROUND(ROUND((K577*G577),4),2)</f>
        <v>0</v>
      </c>
      <c r="J577" s="32">
        <f>ROUND(ROUND((K577*H577),4),2)</f>
        <v>0</v>
      </c>
      <c r="K577" s="34">
        <v>0.19</v>
      </c>
      <c r="L577" s="35" t="s">
        <v>16</v>
      </c>
    </row>
    <row r="578" spans="1:12" outlineLevel="3" x14ac:dyDescent="0.2">
      <c r="A578" s="17" t="s">
        <v>585</v>
      </c>
      <c r="B578" s="18" t="s">
        <v>586</v>
      </c>
      <c r="C578" s="17"/>
      <c r="D578" s="17"/>
      <c r="E578" s="17"/>
      <c r="F578" s="17"/>
      <c r="G578" s="17"/>
      <c r="H578" s="17"/>
      <c r="I578" s="17"/>
      <c r="J578" s="17"/>
      <c r="K578" s="17"/>
      <c r="L578" s="17"/>
    </row>
    <row r="579" spans="1:12" ht="168.75" outlineLevel="4" x14ac:dyDescent="0.2">
      <c r="A579" s="17"/>
      <c r="B579" s="19" t="s">
        <v>587</v>
      </c>
      <c r="C579" s="17"/>
      <c r="D579" s="17"/>
      <c r="E579" s="17"/>
      <c r="F579" s="17"/>
      <c r="G579" s="17"/>
      <c r="H579" s="17"/>
      <c r="I579" s="17"/>
      <c r="J579" s="17"/>
      <c r="K579" s="17"/>
      <c r="L579" s="17"/>
    </row>
    <row r="580" spans="1:12" outlineLevel="4" x14ac:dyDescent="0.2">
      <c r="A580" s="20"/>
      <c r="B580" s="20"/>
      <c r="C580" s="20" t="s">
        <v>31</v>
      </c>
      <c r="D580" s="21">
        <v>0</v>
      </c>
      <c r="E580" s="22" t="s">
        <v>78</v>
      </c>
      <c r="F580" s="23"/>
      <c r="G580" s="36">
        <f>IF((TRIM(L580)="Ja"),ROUND(ROUND((D580*F580),4),2),0)</f>
        <v>0</v>
      </c>
      <c r="H580" s="24"/>
      <c r="I580" s="36">
        <f>ROUND(ROUND((K580*G580),4),2)</f>
        <v>0</v>
      </c>
      <c r="J580" s="36">
        <f>ROUND(ROUND((K580*H580),4),2)</f>
        <v>0</v>
      </c>
      <c r="K580" s="25">
        <v>0.19</v>
      </c>
      <c r="L580" s="26" t="s">
        <v>16</v>
      </c>
    </row>
    <row r="581" spans="1:12" outlineLevel="3" x14ac:dyDescent="0.2">
      <c r="A581" s="17" t="s">
        <v>588</v>
      </c>
      <c r="B581" s="18" t="s">
        <v>589</v>
      </c>
      <c r="C581" s="17"/>
      <c r="D581" s="17"/>
      <c r="E581" s="17"/>
      <c r="F581" s="17"/>
      <c r="G581" s="17"/>
      <c r="H581" s="17"/>
      <c r="I581" s="17"/>
      <c r="J581" s="17"/>
      <c r="K581" s="17"/>
      <c r="L581" s="17"/>
    </row>
    <row r="582" spans="1:12" ht="168.75" outlineLevel="4" x14ac:dyDescent="0.2">
      <c r="A582" s="17"/>
      <c r="B582" s="19" t="s">
        <v>590</v>
      </c>
      <c r="C582" s="17"/>
      <c r="D582" s="17"/>
      <c r="E582" s="17"/>
      <c r="F582" s="17"/>
      <c r="G582" s="17"/>
      <c r="H582" s="17"/>
      <c r="I582" s="17"/>
      <c r="J582" s="17"/>
      <c r="K582" s="17"/>
      <c r="L582" s="17"/>
    </row>
    <row r="583" spans="1:12" outlineLevel="4" x14ac:dyDescent="0.2">
      <c r="A583" s="20"/>
      <c r="B583" s="20"/>
      <c r="C583" s="20" t="s">
        <v>31</v>
      </c>
      <c r="D583" s="21">
        <v>0</v>
      </c>
      <c r="E583" s="22" t="s">
        <v>78</v>
      </c>
      <c r="F583" s="23"/>
      <c r="G583" s="36">
        <f>IF((TRIM(L583)="Ja"),ROUND(ROUND((D583*F583),4),2),0)</f>
        <v>0</v>
      </c>
      <c r="H583" s="24"/>
      <c r="I583" s="36">
        <f>ROUND(ROUND((K583*G583),4),2)</f>
        <v>0</v>
      </c>
      <c r="J583" s="36">
        <f>ROUND(ROUND((K583*H583),4),2)</f>
        <v>0</v>
      </c>
      <c r="K583" s="25">
        <v>0.19</v>
      </c>
      <c r="L583" s="26" t="s">
        <v>16</v>
      </c>
    </row>
    <row r="584" spans="1:12" outlineLevel="3" x14ac:dyDescent="0.2">
      <c r="A584" s="17" t="s">
        <v>591</v>
      </c>
      <c r="B584" s="18" t="s">
        <v>592</v>
      </c>
      <c r="C584" s="17"/>
      <c r="D584" s="17"/>
      <c r="E584" s="17"/>
      <c r="F584" s="17"/>
      <c r="G584" s="17"/>
      <c r="H584" s="17"/>
      <c r="I584" s="17"/>
      <c r="J584" s="17"/>
      <c r="K584" s="17"/>
      <c r="L584" s="17"/>
    </row>
    <row r="585" spans="1:12" ht="168.75" outlineLevel="4" x14ac:dyDescent="0.2">
      <c r="A585" s="17"/>
      <c r="B585" s="19" t="s">
        <v>593</v>
      </c>
      <c r="C585" s="17"/>
      <c r="D585" s="17"/>
      <c r="E585" s="17"/>
      <c r="F585" s="17"/>
      <c r="G585" s="17"/>
      <c r="H585" s="17"/>
      <c r="I585" s="17"/>
      <c r="J585" s="17"/>
      <c r="K585" s="17"/>
      <c r="L585" s="17"/>
    </row>
    <row r="586" spans="1:12" outlineLevel="4" x14ac:dyDescent="0.2">
      <c r="A586" s="20"/>
      <c r="B586" s="20"/>
      <c r="C586" s="20" t="s">
        <v>31</v>
      </c>
      <c r="D586" s="21">
        <v>0</v>
      </c>
      <c r="E586" s="22" t="s">
        <v>78</v>
      </c>
      <c r="F586" s="23"/>
      <c r="G586" s="36">
        <f>IF((TRIM(L586)="Ja"),ROUND(ROUND((D586*F586),4),2),0)</f>
        <v>0</v>
      </c>
      <c r="H586" s="24"/>
      <c r="I586" s="36">
        <f>ROUND(ROUND((K586*G586),4),2)</f>
        <v>0</v>
      </c>
      <c r="J586" s="36">
        <f>ROUND(ROUND((K586*H586),4),2)</f>
        <v>0</v>
      </c>
      <c r="K586" s="25">
        <v>0.19</v>
      </c>
      <c r="L586" s="26" t="s">
        <v>16</v>
      </c>
    </row>
    <row r="587" spans="1:12" outlineLevel="3" x14ac:dyDescent="0.2">
      <c r="A587" s="17" t="s">
        <v>594</v>
      </c>
      <c r="B587" s="18" t="s">
        <v>595</v>
      </c>
      <c r="C587" s="17"/>
      <c r="D587" s="17"/>
      <c r="E587" s="17"/>
      <c r="F587" s="17"/>
      <c r="G587" s="17"/>
      <c r="H587" s="17"/>
      <c r="I587" s="17"/>
      <c r="J587" s="17"/>
      <c r="K587" s="17"/>
      <c r="L587" s="17"/>
    </row>
    <row r="588" spans="1:12" ht="135" outlineLevel="4" x14ac:dyDescent="0.2">
      <c r="A588" s="17"/>
      <c r="B588" s="19" t="s">
        <v>596</v>
      </c>
      <c r="C588" s="17"/>
      <c r="D588" s="17"/>
      <c r="E588" s="17"/>
      <c r="F588" s="17"/>
      <c r="G588" s="17"/>
      <c r="H588" s="17"/>
      <c r="I588" s="17"/>
      <c r="J588" s="17"/>
      <c r="K588" s="17"/>
      <c r="L588" s="17"/>
    </row>
    <row r="589" spans="1:12" outlineLevel="4" x14ac:dyDescent="0.2">
      <c r="A589" s="20"/>
      <c r="B589" s="20"/>
      <c r="C589" s="20" t="s">
        <v>31</v>
      </c>
      <c r="D589" s="21">
        <v>0</v>
      </c>
      <c r="E589" s="22" t="s">
        <v>78</v>
      </c>
      <c r="F589" s="23"/>
      <c r="G589" s="36">
        <f>IF((TRIM(L589)="Ja"),ROUND(ROUND((D589*F589),4),2),0)</f>
        <v>0</v>
      </c>
      <c r="H589" s="24"/>
      <c r="I589" s="36">
        <f>ROUND(ROUND((K589*G589),4),2)</f>
        <v>0</v>
      </c>
      <c r="J589" s="36">
        <f>ROUND(ROUND((K589*H589),4),2)</f>
        <v>0</v>
      </c>
      <c r="K589" s="25">
        <v>0.19</v>
      </c>
      <c r="L589" s="26" t="s">
        <v>16</v>
      </c>
    </row>
    <row r="590" spans="1:12" outlineLevel="3" x14ac:dyDescent="0.2">
      <c r="A590" s="17" t="s">
        <v>597</v>
      </c>
      <c r="B590" s="18" t="s">
        <v>598</v>
      </c>
      <c r="C590" s="17"/>
      <c r="D590" s="17"/>
      <c r="E590" s="17"/>
      <c r="F590" s="17"/>
      <c r="G590" s="17"/>
      <c r="H590" s="17"/>
      <c r="I590" s="17"/>
      <c r="J590" s="17"/>
      <c r="K590" s="17"/>
      <c r="L590" s="17"/>
    </row>
    <row r="591" spans="1:12" ht="123.75" outlineLevel="4" x14ac:dyDescent="0.2">
      <c r="A591" s="17"/>
      <c r="B591" s="19" t="s">
        <v>599</v>
      </c>
      <c r="C591" s="17"/>
      <c r="D591" s="17"/>
      <c r="E591" s="17"/>
      <c r="F591" s="17"/>
      <c r="G591" s="17"/>
      <c r="H591" s="17"/>
      <c r="I591" s="17"/>
      <c r="J591" s="17"/>
      <c r="K591" s="17"/>
      <c r="L591" s="17"/>
    </row>
    <row r="592" spans="1:12" outlineLevel="4" x14ac:dyDescent="0.2">
      <c r="A592" s="20"/>
      <c r="B592" s="20"/>
      <c r="C592" s="20" t="s">
        <v>31</v>
      </c>
      <c r="D592" s="21">
        <v>0</v>
      </c>
      <c r="E592" s="22" t="s">
        <v>78</v>
      </c>
      <c r="F592" s="23"/>
      <c r="G592" s="36">
        <f>IF((TRIM(L592)="Ja"),ROUND(ROUND((D592*F592),4),2),0)</f>
        <v>0</v>
      </c>
      <c r="H592" s="24"/>
      <c r="I592" s="36">
        <f>ROUND(ROUND((K592*G592),4),2)</f>
        <v>0</v>
      </c>
      <c r="J592" s="36">
        <f>ROUND(ROUND((K592*H592),4),2)</f>
        <v>0</v>
      </c>
      <c r="K592" s="25">
        <v>0.19</v>
      </c>
      <c r="L592" s="26" t="s">
        <v>16</v>
      </c>
    </row>
    <row r="593" spans="1:12" outlineLevel="3" x14ac:dyDescent="0.2">
      <c r="A593" s="17" t="s">
        <v>600</v>
      </c>
      <c r="B593" s="18" t="s">
        <v>601</v>
      </c>
      <c r="C593" s="17"/>
      <c r="D593" s="17"/>
      <c r="E593" s="17"/>
      <c r="F593" s="17"/>
      <c r="G593" s="17"/>
      <c r="H593" s="17"/>
      <c r="I593" s="17"/>
      <c r="J593" s="17"/>
      <c r="K593" s="17"/>
      <c r="L593" s="17"/>
    </row>
    <row r="594" spans="1:12" ht="123.75" outlineLevel="4" x14ac:dyDescent="0.2">
      <c r="A594" s="17"/>
      <c r="B594" s="19" t="s">
        <v>602</v>
      </c>
      <c r="C594" s="17"/>
      <c r="D594" s="17"/>
      <c r="E594" s="17"/>
      <c r="F594" s="17"/>
      <c r="G594" s="17"/>
      <c r="H594" s="17"/>
      <c r="I594" s="17"/>
      <c r="J594" s="17"/>
      <c r="K594" s="17"/>
      <c r="L594" s="17"/>
    </row>
    <row r="595" spans="1:12" outlineLevel="4" x14ac:dyDescent="0.2">
      <c r="A595" s="20"/>
      <c r="B595" s="20"/>
      <c r="C595" s="20" t="s">
        <v>31</v>
      </c>
      <c r="D595" s="21">
        <v>0</v>
      </c>
      <c r="E595" s="22" t="s">
        <v>78</v>
      </c>
      <c r="F595" s="23"/>
      <c r="G595" s="36">
        <f>IF((TRIM(L595)="Ja"),ROUND(ROUND((D595*F595),4),2),0)</f>
        <v>0</v>
      </c>
      <c r="H595" s="24"/>
      <c r="I595" s="36">
        <f>ROUND(ROUND((K595*G595),4),2)</f>
        <v>0</v>
      </c>
      <c r="J595" s="36">
        <f>ROUND(ROUND((K595*H595),4),2)</f>
        <v>0</v>
      </c>
      <c r="K595" s="25">
        <v>0.19</v>
      </c>
      <c r="L595" s="26" t="s">
        <v>16</v>
      </c>
    </row>
    <row r="596" spans="1:12" outlineLevel="2" x14ac:dyDescent="0.2">
      <c r="A596" s="27" t="s">
        <v>603</v>
      </c>
      <c r="B596" s="28" t="s">
        <v>604</v>
      </c>
      <c r="C596" s="27" t="s">
        <v>25</v>
      </c>
      <c r="D596" s="29"/>
      <c r="E596" s="30"/>
      <c r="F596" s="31"/>
      <c r="G596" s="32">
        <f>IF((TRIM(L596)="Ja"),SUM(G599,G602,G605,G608),0)</f>
        <v>0</v>
      </c>
      <c r="H596" s="33"/>
      <c r="I596" s="32">
        <f>ROUND(ROUND((K596*G596),4),2)</f>
        <v>0</v>
      </c>
      <c r="J596" s="32">
        <f>ROUND(ROUND((K596*H596),4),2)</f>
        <v>0</v>
      </c>
      <c r="K596" s="34">
        <v>0.19</v>
      </c>
      <c r="L596" s="35" t="s">
        <v>16</v>
      </c>
    </row>
    <row r="597" spans="1:12" outlineLevel="3" x14ac:dyDescent="0.2">
      <c r="A597" s="17" t="s">
        <v>605</v>
      </c>
      <c r="B597" s="18" t="s">
        <v>606</v>
      </c>
      <c r="C597" s="17"/>
      <c r="D597" s="17"/>
      <c r="E597" s="17"/>
      <c r="F597" s="17"/>
      <c r="G597" s="17"/>
      <c r="H597" s="17"/>
      <c r="I597" s="17"/>
      <c r="J597" s="17"/>
      <c r="K597" s="17"/>
      <c r="L597" s="17"/>
    </row>
    <row r="598" spans="1:12" ht="112.5" outlineLevel="4" x14ac:dyDescent="0.2">
      <c r="A598" s="17"/>
      <c r="B598" s="19" t="s">
        <v>607</v>
      </c>
      <c r="C598" s="17"/>
      <c r="D598" s="17"/>
      <c r="E598" s="17"/>
      <c r="F598" s="17"/>
      <c r="G598" s="17"/>
      <c r="H598" s="17"/>
      <c r="I598" s="17"/>
      <c r="J598" s="17"/>
      <c r="K598" s="17"/>
      <c r="L598" s="17"/>
    </row>
    <row r="599" spans="1:12" outlineLevel="4" x14ac:dyDescent="0.2">
      <c r="A599" s="20"/>
      <c r="B599" s="20"/>
      <c r="C599" s="20" t="s">
        <v>31</v>
      </c>
      <c r="D599" s="21">
        <v>0</v>
      </c>
      <c r="E599" s="22" t="s">
        <v>78</v>
      </c>
      <c r="F599" s="23"/>
      <c r="G599" s="36">
        <f>IF((TRIM(L599)="Ja"),ROUND(ROUND((D599*F599),4),2),0)</f>
        <v>0</v>
      </c>
      <c r="H599" s="24"/>
      <c r="I599" s="36">
        <f>ROUND(ROUND((K599*G599),4),2)</f>
        <v>0</v>
      </c>
      <c r="J599" s="36">
        <f>ROUND(ROUND((K599*H599),4),2)</f>
        <v>0</v>
      </c>
      <c r="K599" s="25">
        <v>0.19</v>
      </c>
      <c r="L599" s="26" t="s">
        <v>16</v>
      </c>
    </row>
    <row r="600" spans="1:12" outlineLevel="3" x14ac:dyDescent="0.2">
      <c r="A600" s="17" t="s">
        <v>608</v>
      </c>
      <c r="B600" s="18" t="s">
        <v>609</v>
      </c>
      <c r="C600" s="17"/>
      <c r="D600" s="17"/>
      <c r="E600" s="17"/>
      <c r="F600" s="17"/>
      <c r="G600" s="17"/>
      <c r="H600" s="17"/>
      <c r="I600" s="17"/>
      <c r="J600" s="17"/>
      <c r="K600" s="17"/>
      <c r="L600" s="17"/>
    </row>
    <row r="601" spans="1:12" ht="56.25" outlineLevel="4" x14ac:dyDescent="0.2">
      <c r="A601" s="17"/>
      <c r="B601" s="19" t="s">
        <v>610</v>
      </c>
      <c r="C601" s="17"/>
      <c r="D601" s="17"/>
      <c r="E601" s="17"/>
      <c r="F601" s="17"/>
      <c r="G601" s="17"/>
      <c r="H601" s="17"/>
      <c r="I601" s="17"/>
      <c r="J601" s="17"/>
      <c r="K601" s="17"/>
      <c r="L601" s="17"/>
    </row>
    <row r="602" spans="1:12" outlineLevel="4" x14ac:dyDescent="0.2">
      <c r="A602" s="20"/>
      <c r="B602" s="20"/>
      <c r="C602" s="20" t="s">
        <v>31</v>
      </c>
      <c r="D602" s="21">
        <v>0</v>
      </c>
      <c r="E602" s="22" t="s">
        <v>78</v>
      </c>
      <c r="F602" s="23"/>
      <c r="G602" s="36">
        <f>IF((TRIM(L602)="Ja"),ROUND(ROUND((D602*F602),4),2),0)</f>
        <v>0</v>
      </c>
      <c r="H602" s="24"/>
      <c r="I602" s="36">
        <f>ROUND(ROUND((K602*G602),4),2)</f>
        <v>0</v>
      </c>
      <c r="J602" s="36">
        <f>ROUND(ROUND((K602*H602),4),2)</f>
        <v>0</v>
      </c>
      <c r="K602" s="25">
        <v>0.19</v>
      </c>
      <c r="L602" s="26" t="s">
        <v>16</v>
      </c>
    </row>
    <row r="603" spans="1:12" outlineLevel="3" x14ac:dyDescent="0.2">
      <c r="A603" s="17" t="s">
        <v>611</v>
      </c>
      <c r="B603" s="18" t="s">
        <v>612</v>
      </c>
      <c r="C603" s="17"/>
      <c r="D603" s="17"/>
      <c r="E603" s="17"/>
      <c r="F603" s="17"/>
      <c r="G603" s="17"/>
      <c r="H603" s="17"/>
      <c r="I603" s="17"/>
      <c r="J603" s="17"/>
      <c r="K603" s="17"/>
      <c r="L603" s="17"/>
    </row>
    <row r="604" spans="1:12" ht="78.75" outlineLevel="4" x14ac:dyDescent="0.2">
      <c r="A604" s="17"/>
      <c r="B604" s="19" t="s">
        <v>613</v>
      </c>
      <c r="C604" s="17"/>
      <c r="D604" s="17"/>
      <c r="E604" s="17"/>
      <c r="F604" s="17"/>
      <c r="G604" s="17"/>
      <c r="H604" s="17"/>
      <c r="I604" s="17"/>
      <c r="J604" s="17"/>
      <c r="K604" s="17"/>
      <c r="L604" s="17"/>
    </row>
    <row r="605" spans="1:12" outlineLevel="4" x14ac:dyDescent="0.2">
      <c r="A605" s="20"/>
      <c r="B605" s="20"/>
      <c r="C605" s="20" t="s">
        <v>31</v>
      </c>
      <c r="D605" s="21">
        <v>0</v>
      </c>
      <c r="E605" s="22" t="s">
        <v>78</v>
      </c>
      <c r="F605" s="23"/>
      <c r="G605" s="36">
        <f>IF((TRIM(L605)="Ja"),ROUND(ROUND((D605*F605),4),2),0)</f>
        <v>0</v>
      </c>
      <c r="H605" s="24"/>
      <c r="I605" s="36">
        <f>ROUND(ROUND((K605*G605),4),2)</f>
        <v>0</v>
      </c>
      <c r="J605" s="36">
        <f>ROUND(ROUND((K605*H605),4),2)</f>
        <v>0</v>
      </c>
      <c r="K605" s="25">
        <v>0.19</v>
      </c>
      <c r="L605" s="26" t="s">
        <v>16</v>
      </c>
    </row>
    <row r="606" spans="1:12" outlineLevel="3" x14ac:dyDescent="0.2">
      <c r="A606" s="17" t="s">
        <v>614</v>
      </c>
      <c r="B606" s="18" t="s">
        <v>615</v>
      </c>
      <c r="C606" s="17"/>
      <c r="D606" s="17"/>
      <c r="E606" s="17"/>
      <c r="F606" s="17"/>
      <c r="G606" s="17"/>
      <c r="H606" s="17"/>
      <c r="I606" s="17"/>
      <c r="J606" s="17"/>
      <c r="K606" s="17"/>
      <c r="L606" s="17"/>
    </row>
    <row r="607" spans="1:12" ht="45" outlineLevel="4" x14ac:dyDescent="0.2">
      <c r="A607" s="17"/>
      <c r="B607" s="19" t="s">
        <v>616</v>
      </c>
      <c r="C607" s="17"/>
      <c r="D607" s="17"/>
      <c r="E607" s="17"/>
      <c r="F607" s="17"/>
      <c r="G607" s="17"/>
      <c r="H607" s="17"/>
      <c r="I607" s="17"/>
      <c r="J607" s="17"/>
      <c r="K607" s="17"/>
      <c r="L607" s="17"/>
    </row>
    <row r="608" spans="1:12" outlineLevel="4" x14ac:dyDescent="0.2">
      <c r="A608" s="20"/>
      <c r="B608" s="20"/>
      <c r="C608" s="20" t="s">
        <v>31</v>
      </c>
      <c r="D608" s="21">
        <v>0</v>
      </c>
      <c r="E608" s="22" t="s">
        <v>78</v>
      </c>
      <c r="F608" s="23"/>
      <c r="G608" s="36">
        <f>IF((TRIM(L608)="Ja"),ROUND(ROUND((D608*F608),4),2),0)</f>
        <v>0</v>
      </c>
      <c r="H608" s="24"/>
      <c r="I608" s="36">
        <f>ROUND(ROUND((K608*G608),4),2)</f>
        <v>0</v>
      </c>
      <c r="J608" s="36">
        <f>ROUND(ROUND((K608*H608),4),2)</f>
        <v>0</v>
      </c>
      <c r="K608" s="25">
        <v>0.19</v>
      </c>
      <c r="L608" s="26" t="s">
        <v>16</v>
      </c>
    </row>
    <row r="609" spans="1:12" outlineLevel="2" x14ac:dyDescent="0.2">
      <c r="A609" s="27" t="s">
        <v>617</v>
      </c>
      <c r="B609" s="28" t="s">
        <v>618</v>
      </c>
      <c r="C609" s="27" t="s">
        <v>25</v>
      </c>
      <c r="D609" s="29"/>
      <c r="E609" s="30"/>
      <c r="F609" s="31"/>
      <c r="G609" s="32">
        <f>IF((TRIM(L609)="Ja"),SUM(G612,G615,G618,G621,G624,G627),0)</f>
        <v>0</v>
      </c>
      <c r="H609" s="33"/>
      <c r="I609" s="32">
        <f>ROUND(ROUND((K609*G609),4),2)</f>
        <v>0</v>
      </c>
      <c r="J609" s="32">
        <f>ROUND(ROUND((K609*H609),4),2)</f>
        <v>0</v>
      </c>
      <c r="K609" s="34">
        <v>0.19</v>
      </c>
      <c r="L609" s="35" t="s">
        <v>16</v>
      </c>
    </row>
    <row r="610" spans="1:12" outlineLevel="3" x14ac:dyDescent="0.2">
      <c r="A610" s="17"/>
      <c r="B610" s="18" t="s">
        <v>619</v>
      </c>
      <c r="C610" s="17"/>
      <c r="D610" s="17"/>
      <c r="E610" s="17"/>
      <c r="F610" s="17"/>
      <c r="G610" s="17"/>
      <c r="H610" s="17"/>
      <c r="I610" s="17"/>
      <c r="J610" s="17"/>
      <c r="K610" s="17"/>
      <c r="L610" s="17"/>
    </row>
    <row r="611" spans="1:12" ht="22.5" outlineLevel="4" x14ac:dyDescent="0.2">
      <c r="A611" s="17"/>
      <c r="B611" s="19" t="s">
        <v>620</v>
      </c>
      <c r="C611" s="17"/>
      <c r="D611" s="17"/>
      <c r="E611" s="17"/>
      <c r="F611" s="17"/>
      <c r="G611" s="17"/>
      <c r="H611" s="17"/>
      <c r="I611" s="17"/>
      <c r="J611" s="17"/>
      <c r="K611" s="17"/>
      <c r="L611" s="17"/>
    </row>
    <row r="612" spans="1:12" outlineLevel="4" x14ac:dyDescent="0.2">
      <c r="A612" s="20"/>
      <c r="B612" s="20"/>
      <c r="C612" s="20" t="s">
        <v>19</v>
      </c>
      <c r="D612" s="21"/>
      <c r="E612" s="22"/>
      <c r="F612" s="23"/>
      <c r="G612" s="24"/>
      <c r="H612" s="24"/>
      <c r="I612" s="36">
        <f>ROUND(ROUND((K612*G612),4),2)</f>
        <v>0</v>
      </c>
      <c r="J612" s="36">
        <f>ROUND(ROUND((K612*H612),4),2)</f>
        <v>0</v>
      </c>
      <c r="K612" s="25">
        <v>0.19</v>
      </c>
      <c r="L612" s="26" t="s">
        <v>20</v>
      </c>
    </row>
    <row r="613" spans="1:12" outlineLevel="3" x14ac:dyDescent="0.2">
      <c r="A613" s="17" t="s">
        <v>621</v>
      </c>
      <c r="B613" s="18" t="s">
        <v>622</v>
      </c>
      <c r="C613" s="17"/>
      <c r="D613" s="17"/>
      <c r="E613" s="17"/>
      <c r="F613" s="17"/>
      <c r="G613" s="17"/>
      <c r="H613" s="17"/>
      <c r="I613" s="17"/>
      <c r="J613" s="17"/>
      <c r="K613" s="17"/>
      <c r="L613" s="17"/>
    </row>
    <row r="614" spans="1:12" ht="45" outlineLevel="4" x14ac:dyDescent="0.2">
      <c r="A614" s="17"/>
      <c r="B614" s="19" t="s">
        <v>623</v>
      </c>
      <c r="C614" s="17"/>
      <c r="D614" s="17"/>
      <c r="E614" s="17"/>
      <c r="F614" s="17"/>
      <c r="G614" s="17"/>
      <c r="H614" s="17"/>
      <c r="I614" s="17"/>
      <c r="J614" s="17"/>
      <c r="K614" s="17"/>
      <c r="L614" s="17"/>
    </row>
    <row r="615" spans="1:12" outlineLevel="4" x14ac:dyDescent="0.2">
      <c r="A615" s="20"/>
      <c r="B615" s="20"/>
      <c r="C615" s="20" t="s">
        <v>31</v>
      </c>
      <c r="D615" s="21">
        <v>0</v>
      </c>
      <c r="E615" s="22" t="s">
        <v>78</v>
      </c>
      <c r="F615" s="23"/>
      <c r="G615" s="36">
        <f>IF((TRIM(L615)="Ja"),ROUND(ROUND((D615*F615),4),2),0)</f>
        <v>0</v>
      </c>
      <c r="H615" s="24"/>
      <c r="I615" s="36">
        <f>ROUND(ROUND((K615*G615),4),2)</f>
        <v>0</v>
      </c>
      <c r="J615" s="36">
        <f>ROUND(ROUND((K615*H615),4),2)</f>
        <v>0</v>
      </c>
      <c r="K615" s="25">
        <v>0.19</v>
      </c>
      <c r="L615" s="26" t="s">
        <v>16</v>
      </c>
    </row>
    <row r="616" spans="1:12" outlineLevel="3" x14ac:dyDescent="0.2">
      <c r="A616" s="17" t="s">
        <v>624</v>
      </c>
      <c r="B616" s="18" t="s">
        <v>625</v>
      </c>
      <c r="C616" s="17"/>
      <c r="D616" s="17"/>
      <c r="E616" s="17"/>
      <c r="F616" s="17"/>
      <c r="G616" s="17"/>
      <c r="H616" s="17"/>
      <c r="I616" s="17"/>
      <c r="J616" s="17"/>
      <c r="K616" s="17"/>
      <c r="L616" s="17"/>
    </row>
    <row r="617" spans="1:12" ht="45" outlineLevel="4" x14ac:dyDescent="0.2">
      <c r="A617" s="17"/>
      <c r="B617" s="19" t="s">
        <v>626</v>
      </c>
      <c r="C617" s="17"/>
      <c r="D617" s="17"/>
      <c r="E617" s="17"/>
      <c r="F617" s="17"/>
      <c r="G617" s="17"/>
      <c r="H617" s="17"/>
      <c r="I617" s="17"/>
      <c r="J617" s="17"/>
      <c r="K617" s="17"/>
      <c r="L617" s="17"/>
    </row>
    <row r="618" spans="1:12" outlineLevel="4" x14ac:dyDescent="0.2">
      <c r="A618" s="20"/>
      <c r="B618" s="20"/>
      <c r="C618" s="20" t="s">
        <v>31</v>
      </c>
      <c r="D618" s="21">
        <v>0</v>
      </c>
      <c r="E618" s="22" t="s">
        <v>78</v>
      </c>
      <c r="F618" s="23"/>
      <c r="G618" s="36">
        <f>IF((TRIM(L618)="Ja"),ROUND(ROUND((D618*F618),4),2),0)</f>
        <v>0</v>
      </c>
      <c r="H618" s="24"/>
      <c r="I618" s="36">
        <f>ROUND(ROUND((K618*G618),4),2)</f>
        <v>0</v>
      </c>
      <c r="J618" s="36">
        <f>ROUND(ROUND((K618*H618),4),2)</f>
        <v>0</v>
      </c>
      <c r="K618" s="25">
        <v>0.19</v>
      </c>
      <c r="L618" s="26" t="s">
        <v>16</v>
      </c>
    </row>
    <row r="619" spans="1:12" outlineLevel="3" x14ac:dyDescent="0.2">
      <c r="A619" s="17" t="s">
        <v>627</v>
      </c>
      <c r="B619" s="18" t="s">
        <v>628</v>
      </c>
      <c r="C619" s="17"/>
      <c r="D619" s="17"/>
      <c r="E619" s="17"/>
      <c r="F619" s="17"/>
      <c r="G619" s="17"/>
      <c r="H619" s="17"/>
      <c r="I619" s="17"/>
      <c r="J619" s="17"/>
      <c r="K619" s="17"/>
      <c r="L619" s="17"/>
    </row>
    <row r="620" spans="1:12" ht="45" outlineLevel="4" x14ac:dyDescent="0.2">
      <c r="A620" s="17"/>
      <c r="B620" s="19" t="s">
        <v>626</v>
      </c>
      <c r="C620" s="17"/>
      <c r="D620" s="17"/>
      <c r="E620" s="17"/>
      <c r="F620" s="17"/>
      <c r="G620" s="17"/>
      <c r="H620" s="17"/>
      <c r="I620" s="17"/>
      <c r="J620" s="17"/>
      <c r="K620" s="17"/>
      <c r="L620" s="17"/>
    </row>
    <row r="621" spans="1:12" outlineLevel="4" x14ac:dyDescent="0.2">
      <c r="A621" s="20"/>
      <c r="B621" s="20"/>
      <c r="C621" s="20" t="s">
        <v>31</v>
      </c>
      <c r="D621" s="21">
        <v>0</v>
      </c>
      <c r="E621" s="22" t="s">
        <v>78</v>
      </c>
      <c r="F621" s="23"/>
      <c r="G621" s="36">
        <f>IF((TRIM(L621)="Ja"),ROUND(ROUND((D621*F621),4),2),0)</f>
        <v>0</v>
      </c>
      <c r="H621" s="24"/>
      <c r="I621" s="36">
        <f>ROUND(ROUND((K621*G621),4),2)</f>
        <v>0</v>
      </c>
      <c r="J621" s="36">
        <f>ROUND(ROUND((K621*H621),4),2)</f>
        <v>0</v>
      </c>
      <c r="K621" s="25">
        <v>0.19</v>
      </c>
      <c r="L621" s="26" t="s">
        <v>16</v>
      </c>
    </row>
    <row r="622" spans="1:12" outlineLevel="3" x14ac:dyDescent="0.2">
      <c r="A622" s="17" t="s">
        <v>629</v>
      </c>
      <c r="B622" s="18" t="s">
        <v>630</v>
      </c>
      <c r="C622" s="17"/>
      <c r="D622" s="17"/>
      <c r="E622" s="17"/>
      <c r="F622" s="17"/>
      <c r="G622" s="17"/>
      <c r="H622" s="17"/>
      <c r="I622" s="17"/>
      <c r="J622" s="17"/>
      <c r="K622" s="17"/>
      <c r="L622" s="17"/>
    </row>
    <row r="623" spans="1:12" ht="45" outlineLevel="4" x14ac:dyDescent="0.2">
      <c r="A623" s="17"/>
      <c r="B623" s="19" t="s">
        <v>631</v>
      </c>
      <c r="C623" s="17"/>
      <c r="D623" s="17"/>
      <c r="E623" s="17"/>
      <c r="F623" s="17"/>
      <c r="G623" s="17"/>
      <c r="H623" s="17"/>
      <c r="I623" s="17"/>
      <c r="J623" s="17"/>
      <c r="K623" s="17"/>
      <c r="L623" s="17"/>
    </row>
    <row r="624" spans="1:12" outlineLevel="4" x14ac:dyDescent="0.2">
      <c r="A624" s="20"/>
      <c r="B624" s="20"/>
      <c r="C624" s="20" t="s">
        <v>31</v>
      </c>
      <c r="D624" s="21">
        <v>0</v>
      </c>
      <c r="E624" s="22" t="s">
        <v>78</v>
      </c>
      <c r="F624" s="23"/>
      <c r="G624" s="36">
        <f>IF((TRIM(L624)="Ja"),ROUND(ROUND((D624*F624),4),2),0)</f>
        <v>0</v>
      </c>
      <c r="H624" s="24"/>
      <c r="I624" s="36">
        <f>ROUND(ROUND((K624*G624),4),2)</f>
        <v>0</v>
      </c>
      <c r="J624" s="36">
        <f>ROUND(ROUND((K624*H624),4),2)</f>
        <v>0</v>
      </c>
      <c r="K624" s="25">
        <v>0.19</v>
      </c>
      <c r="L624" s="26" t="s">
        <v>16</v>
      </c>
    </row>
    <row r="625" spans="1:12" outlineLevel="3" x14ac:dyDescent="0.2">
      <c r="A625" s="17" t="s">
        <v>632</v>
      </c>
      <c r="B625" s="18" t="s">
        <v>633</v>
      </c>
      <c r="C625" s="17"/>
      <c r="D625" s="17"/>
      <c r="E625" s="17"/>
      <c r="F625" s="17"/>
      <c r="G625" s="17"/>
      <c r="H625" s="17"/>
      <c r="I625" s="17"/>
      <c r="J625" s="17"/>
      <c r="K625" s="17"/>
      <c r="L625" s="17"/>
    </row>
    <row r="626" spans="1:12" ht="45" outlineLevel="4" x14ac:dyDescent="0.2">
      <c r="A626" s="17"/>
      <c r="B626" s="19" t="s">
        <v>634</v>
      </c>
      <c r="C626" s="17"/>
      <c r="D626" s="17"/>
      <c r="E626" s="17"/>
      <c r="F626" s="17"/>
      <c r="G626" s="17"/>
      <c r="H626" s="17"/>
      <c r="I626" s="17"/>
      <c r="J626" s="17"/>
      <c r="K626" s="17"/>
      <c r="L626" s="17"/>
    </row>
    <row r="627" spans="1:12" outlineLevel="4" x14ac:dyDescent="0.2">
      <c r="A627" s="20"/>
      <c r="B627" s="20"/>
      <c r="C627" s="20" t="s">
        <v>31</v>
      </c>
      <c r="D627" s="21">
        <v>0</v>
      </c>
      <c r="E627" s="22" t="s">
        <v>78</v>
      </c>
      <c r="F627" s="23"/>
      <c r="G627" s="36">
        <f>IF((TRIM(L627)="Ja"),ROUND(ROUND((D627*F627),4),2),0)</f>
        <v>0</v>
      </c>
      <c r="H627" s="24"/>
      <c r="I627" s="36">
        <f>ROUND(ROUND((K627*G627),4),2)</f>
        <v>0</v>
      </c>
      <c r="J627" s="36">
        <f>ROUND(ROUND((K627*H627),4),2)</f>
        <v>0</v>
      </c>
      <c r="K627" s="25">
        <v>0.19</v>
      </c>
      <c r="L627" s="26" t="s">
        <v>16</v>
      </c>
    </row>
    <row r="628" spans="1:12" outlineLevel="2" x14ac:dyDescent="0.2">
      <c r="A628" s="27" t="s">
        <v>635</v>
      </c>
      <c r="B628" s="28" t="s">
        <v>636</v>
      </c>
      <c r="C628" s="27" t="s">
        <v>25</v>
      </c>
      <c r="D628" s="29"/>
      <c r="E628" s="30"/>
      <c r="F628" s="31"/>
      <c r="G628" s="32">
        <f>IF((TRIM(L628)="Ja"),SUM(G631,G634,G637,G640,G643,G646,G649,G652,G655,G658),0)</f>
        <v>0</v>
      </c>
      <c r="H628" s="33"/>
      <c r="I628" s="32">
        <f>ROUND(ROUND((K628*G628),4),2)</f>
        <v>0</v>
      </c>
      <c r="J628" s="32">
        <f>ROUND(ROUND((K628*H628),4),2)</f>
        <v>0</v>
      </c>
      <c r="K628" s="34">
        <v>0.19</v>
      </c>
      <c r="L628" s="35" t="s">
        <v>16</v>
      </c>
    </row>
    <row r="629" spans="1:12" outlineLevel="3" x14ac:dyDescent="0.2">
      <c r="A629" s="17" t="s">
        <v>637</v>
      </c>
      <c r="B629" s="18" t="s">
        <v>638</v>
      </c>
      <c r="C629" s="17"/>
      <c r="D629" s="17"/>
      <c r="E629" s="17"/>
      <c r="F629" s="17"/>
      <c r="G629" s="17"/>
      <c r="H629" s="17"/>
      <c r="I629" s="17"/>
      <c r="J629" s="17"/>
      <c r="K629" s="17"/>
      <c r="L629" s="17"/>
    </row>
    <row r="630" spans="1:12" ht="56.25" outlineLevel="4" x14ac:dyDescent="0.2">
      <c r="A630" s="17"/>
      <c r="B630" s="19" t="s">
        <v>639</v>
      </c>
      <c r="C630" s="17"/>
      <c r="D630" s="17"/>
      <c r="E630" s="17"/>
      <c r="F630" s="17"/>
      <c r="G630" s="17"/>
      <c r="H630" s="17"/>
      <c r="I630" s="17"/>
      <c r="J630" s="17"/>
      <c r="K630" s="17"/>
      <c r="L630" s="17"/>
    </row>
    <row r="631" spans="1:12" outlineLevel="4" x14ac:dyDescent="0.2">
      <c r="A631" s="20"/>
      <c r="B631" s="20"/>
      <c r="C631" s="20" t="s">
        <v>31</v>
      </c>
      <c r="D631" s="21">
        <v>0</v>
      </c>
      <c r="E631" s="22" t="s">
        <v>78</v>
      </c>
      <c r="F631" s="23"/>
      <c r="G631" s="36">
        <f>IF((TRIM(L631)="Ja"),ROUND(ROUND((D631*F631),4),2),0)</f>
        <v>0</v>
      </c>
      <c r="H631" s="24"/>
      <c r="I631" s="36">
        <f>ROUND(ROUND((K631*G631),4),2)</f>
        <v>0</v>
      </c>
      <c r="J631" s="36">
        <f>ROUND(ROUND((K631*H631),4),2)</f>
        <v>0</v>
      </c>
      <c r="K631" s="25">
        <v>0.19</v>
      </c>
      <c r="L631" s="26" t="s">
        <v>16</v>
      </c>
    </row>
    <row r="632" spans="1:12" outlineLevel="3" x14ac:dyDescent="0.2">
      <c r="A632" s="17" t="s">
        <v>640</v>
      </c>
      <c r="B632" s="18" t="s">
        <v>641</v>
      </c>
      <c r="C632" s="17"/>
      <c r="D632" s="17"/>
      <c r="E632" s="17"/>
      <c r="F632" s="17"/>
      <c r="G632" s="17"/>
      <c r="H632" s="17"/>
      <c r="I632" s="17"/>
      <c r="J632" s="17"/>
      <c r="K632" s="17"/>
      <c r="L632" s="17"/>
    </row>
    <row r="633" spans="1:12" ht="157.5" outlineLevel="4" x14ac:dyDescent="0.2">
      <c r="A633" s="17"/>
      <c r="B633" s="19" t="s">
        <v>642</v>
      </c>
      <c r="C633" s="17"/>
      <c r="D633" s="17"/>
      <c r="E633" s="17"/>
      <c r="F633" s="17"/>
      <c r="G633" s="17"/>
      <c r="H633" s="17"/>
      <c r="I633" s="17"/>
      <c r="J633" s="17"/>
      <c r="K633" s="17"/>
      <c r="L633" s="17"/>
    </row>
    <row r="634" spans="1:12" outlineLevel="4" x14ac:dyDescent="0.2">
      <c r="A634" s="20"/>
      <c r="B634" s="20"/>
      <c r="C634" s="20" t="s">
        <v>31</v>
      </c>
      <c r="D634" s="21">
        <v>0</v>
      </c>
      <c r="E634" s="22" t="s">
        <v>78</v>
      </c>
      <c r="F634" s="23"/>
      <c r="G634" s="36">
        <f>IF((TRIM(L634)="Ja"),ROUND(ROUND((D634*F634),4),2),0)</f>
        <v>0</v>
      </c>
      <c r="H634" s="24"/>
      <c r="I634" s="36">
        <f>ROUND(ROUND((K634*G634),4),2)</f>
        <v>0</v>
      </c>
      <c r="J634" s="36">
        <f>ROUND(ROUND((K634*H634),4),2)</f>
        <v>0</v>
      </c>
      <c r="K634" s="25">
        <v>0.19</v>
      </c>
      <c r="L634" s="26" t="s">
        <v>16</v>
      </c>
    </row>
    <row r="635" spans="1:12" outlineLevel="3" x14ac:dyDescent="0.2">
      <c r="A635" s="17" t="s">
        <v>643</v>
      </c>
      <c r="B635" s="18" t="s">
        <v>644</v>
      </c>
      <c r="C635" s="17"/>
      <c r="D635" s="17"/>
      <c r="E635" s="17"/>
      <c r="F635" s="17"/>
      <c r="G635" s="17"/>
      <c r="H635" s="17"/>
      <c r="I635" s="17"/>
      <c r="J635" s="17"/>
      <c r="K635" s="17"/>
      <c r="L635" s="17"/>
    </row>
    <row r="636" spans="1:12" ht="112.5" outlineLevel="4" x14ac:dyDescent="0.2">
      <c r="A636" s="17"/>
      <c r="B636" s="19" t="s">
        <v>645</v>
      </c>
      <c r="C636" s="17"/>
      <c r="D636" s="17"/>
      <c r="E636" s="17"/>
      <c r="F636" s="17"/>
      <c r="G636" s="17"/>
      <c r="H636" s="17"/>
      <c r="I636" s="17"/>
      <c r="J636" s="17"/>
      <c r="K636" s="17"/>
      <c r="L636" s="17"/>
    </row>
    <row r="637" spans="1:12" outlineLevel="4" x14ac:dyDescent="0.2">
      <c r="A637" s="20"/>
      <c r="B637" s="20"/>
      <c r="C637" s="20" t="s">
        <v>31</v>
      </c>
      <c r="D637" s="21">
        <v>0</v>
      </c>
      <c r="E637" s="22" t="s">
        <v>78</v>
      </c>
      <c r="F637" s="23"/>
      <c r="G637" s="36">
        <f>IF((TRIM(L637)="Ja"),ROUND(ROUND((D637*F637),4),2),0)</f>
        <v>0</v>
      </c>
      <c r="H637" s="24"/>
      <c r="I637" s="36">
        <f>ROUND(ROUND((K637*G637),4),2)</f>
        <v>0</v>
      </c>
      <c r="J637" s="36">
        <f>ROUND(ROUND((K637*H637),4),2)</f>
        <v>0</v>
      </c>
      <c r="K637" s="25">
        <v>0.19</v>
      </c>
      <c r="L637" s="26" t="s">
        <v>16</v>
      </c>
    </row>
    <row r="638" spans="1:12" outlineLevel="3" x14ac:dyDescent="0.2">
      <c r="A638" s="17" t="s">
        <v>646</v>
      </c>
      <c r="B638" s="18" t="s">
        <v>647</v>
      </c>
      <c r="C638" s="17"/>
      <c r="D638" s="17"/>
      <c r="E638" s="17"/>
      <c r="F638" s="17"/>
      <c r="G638" s="17"/>
      <c r="H638" s="17"/>
      <c r="I638" s="17"/>
      <c r="J638" s="17"/>
      <c r="K638" s="17"/>
      <c r="L638" s="17"/>
    </row>
    <row r="639" spans="1:12" ht="78.75" outlineLevel="4" x14ac:dyDescent="0.2">
      <c r="A639" s="17"/>
      <c r="B639" s="19" t="s">
        <v>648</v>
      </c>
      <c r="C639" s="17"/>
      <c r="D639" s="17"/>
      <c r="E639" s="17"/>
      <c r="F639" s="17"/>
      <c r="G639" s="17"/>
      <c r="H639" s="17"/>
      <c r="I639" s="17"/>
      <c r="J639" s="17"/>
      <c r="K639" s="17"/>
      <c r="L639" s="17"/>
    </row>
    <row r="640" spans="1:12" outlineLevel="4" x14ac:dyDescent="0.2">
      <c r="A640" s="20"/>
      <c r="B640" s="20"/>
      <c r="C640" s="20" t="s">
        <v>31</v>
      </c>
      <c r="D640" s="21">
        <v>0</v>
      </c>
      <c r="E640" s="22" t="s">
        <v>78</v>
      </c>
      <c r="F640" s="23"/>
      <c r="G640" s="36">
        <f>IF((TRIM(L640)="Ja"),ROUND(ROUND((D640*F640),4),2),0)</f>
        <v>0</v>
      </c>
      <c r="H640" s="24"/>
      <c r="I640" s="36">
        <f>ROUND(ROUND((K640*G640),4),2)</f>
        <v>0</v>
      </c>
      <c r="J640" s="36">
        <f>ROUND(ROUND((K640*H640),4),2)</f>
        <v>0</v>
      </c>
      <c r="K640" s="25">
        <v>0.19</v>
      </c>
      <c r="L640" s="26" t="s">
        <v>16</v>
      </c>
    </row>
    <row r="641" spans="1:12" outlineLevel="3" x14ac:dyDescent="0.2">
      <c r="A641" s="17" t="s">
        <v>649</v>
      </c>
      <c r="B641" s="18" t="s">
        <v>650</v>
      </c>
      <c r="C641" s="17"/>
      <c r="D641" s="17"/>
      <c r="E641" s="17"/>
      <c r="F641" s="17"/>
      <c r="G641" s="17"/>
      <c r="H641" s="17"/>
      <c r="I641" s="17"/>
      <c r="J641" s="17"/>
      <c r="K641" s="17"/>
      <c r="L641" s="17"/>
    </row>
    <row r="642" spans="1:12" ht="56.25" outlineLevel="4" x14ac:dyDescent="0.2">
      <c r="A642" s="17"/>
      <c r="B642" s="19" t="s">
        <v>651</v>
      </c>
      <c r="C642" s="17"/>
      <c r="D642" s="17"/>
      <c r="E642" s="17"/>
      <c r="F642" s="17"/>
      <c r="G642" s="17"/>
      <c r="H642" s="17"/>
      <c r="I642" s="17"/>
      <c r="J642" s="17"/>
      <c r="K642" s="17"/>
      <c r="L642" s="17"/>
    </row>
    <row r="643" spans="1:12" outlineLevel="4" x14ac:dyDescent="0.2">
      <c r="A643" s="20"/>
      <c r="B643" s="20"/>
      <c r="C643" s="20" t="s">
        <v>31</v>
      </c>
      <c r="D643" s="21">
        <v>0</v>
      </c>
      <c r="E643" s="22" t="s">
        <v>78</v>
      </c>
      <c r="F643" s="23"/>
      <c r="G643" s="36">
        <f>IF((TRIM(L643)="Ja"),ROUND(ROUND((D643*F643),4),2),0)</f>
        <v>0</v>
      </c>
      <c r="H643" s="24"/>
      <c r="I643" s="36">
        <f>ROUND(ROUND((K643*G643),4),2)</f>
        <v>0</v>
      </c>
      <c r="J643" s="36">
        <f>ROUND(ROUND((K643*H643),4),2)</f>
        <v>0</v>
      </c>
      <c r="K643" s="25">
        <v>0.19</v>
      </c>
      <c r="L643" s="26" t="s">
        <v>16</v>
      </c>
    </row>
    <row r="644" spans="1:12" outlineLevel="3" x14ac:dyDescent="0.2">
      <c r="A644" s="17" t="s">
        <v>652</v>
      </c>
      <c r="B644" s="18" t="s">
        <v>653</v>
      </c>
      <c r="C644" s="17"/>
      <c r="D644" s="17"/>
      <c r="E644" s="17"/>
      <c r="F644" s="17"/>
      <c r="G644" s="17"/>
      <c r="H644" s="17"/>
      <c r="I644" s="17"/>
      <c r="J644" s="17"/>
      <c r="K644" s="17"/>
      <c r="L644" s="17"/>
    </row>
    <row r="645" spans="1:12" ht="56.25" outlineLevel="4" x14ac:dyDescent="0.2">
      <c r="A645" s="17"/>
      <c r="B645" s="19" t="s">
        <v>654</v>
      </c>
      <c r="C645" s="17"/>
      <c r="D645" s="17"/>
      <c r="E645" s="17"/>
      <c r="F645" s="17"/>
      <c r="G645" s="17"/>
      <c r="H645" s="17"/>
      <c r="I645" s="17"/>
      <c r="J645" s="17"/>
      <c r="K645" s="17"/>
      <c r="L645" s="17"/>
    </row>
    <row r="646" spans="1:12" outlineLevel="4" x14ac:dyDescent="0.2">
      <c r="A646" s="20"/>
      <c r="B646" s="20"/>
      <c r="C646" s="20" t="s">
        <v>31</v>
      </c>
      <c r="D646" s="21">
        <v>0</v>
      </c>
      <c r="E646" s="22" t="s">
        <v>78</v>
      </c>
      <c r="F646" s="23"/>
      <c r="G646" s="36">
        <f>IF((TRIM(L646)="Ja"),ROUND(ROUND((D646*F646),4),2),0)</f>
        <v>0</v>
      </c>
      <c r="H646" s="24"/>
      <c r="I646" s="36">
        <f>ROUND(ROUND((K646*G646),4),2)</f>
        <v>0</v>
      </c>
      <c r="J646" s="36">
        <f>ROUND(ROUND((K646*H646),4),2)</f>
        <v>0</v>
      </c>
      <c r="K646" s="25">
        <v>0.19</v>
      </c>
      <c r="L646" s="26" t="s">
        <v>16</v>
      </c>
    </row>
    <row r="647" spans="1:12" outlineLevel="3" x14ac:dyDescent="0.2">
      <c r="A647" s="17" t="s">
        <v>655</v>
      </c>
      <c r="B647" s="18" t="s">
        <v>656</v>
      </c>
      <c r="C647" s="17"/>
      <c r="D647" s="17"/>
      <c r="E647" s="17"/>
      <c r="F647" s="17"/>
      <c r="G647" s="17"/>
      <c r="H647" s="17"/>
      <c r="I647" s="17"/>
      <c r="J647" s="17"/>
      <c r="K647" s="17"/>
      <c r="L647" s="17"/>
    </row>
    <row r="648" spans="1:12" ht="135" outlineLevel="4" x14ac:dyDescent="0.2">
      <c r="A648" s="17"/>
      <c r="B648" s="19" t="s">
        <v>657</v>
      </c>
      <c r="C648" s="17"/>
      <c r="D648" s="17"/>
      <c r="E648" s="17"/>
      <c r="F648" s="17"/>
      <c r="G648" s="17"/>
      <c r="H648" s="17"/>
      <c r="I648" s="17"/>
      <c r="J648" s="17"/>
      <c r="K648" s="17"/>
      <c r="L648" s="17"/>
    </row>
    <row r="649" spans="1:12" outlineLevel="4" x14ac:dyDescent="0.2">
      <c r="A649" s="20"/>
      <c r="B649" s="20"/>
      <c r="C649" s="20" t="s">
        <v>31</v>
      </c>
      <c r="D649" s="21">
        <v>0</v>
      </c>
      <c r="E649" s="22" t="s">
        <v>78</v>
      </c>
      <c r="F649" s="23"/>
      <c r="G649" s="36">
        <f>IF((TRIM(L649)="Ja"),ROUND(ROUND((D649*F649),4),2),0)</f>
        <v>0</v>
      </c>
      <c r="H649" s="24"/>
      <c r="I649" s="36">
        <f>ROUND(ROUND((K649*G649),4),2)</f>
        <v>0</v>
      </c>
      <c r="J649" s="36">
        <f>ROUND(ROUND((K649*H649),4),2)</f>
        <v>0</v>
      </c>
      <c r="K649" s="25">
        <v>0.19</v>
      </c>
      <c r="L649" s="26" t="s">
        <v>16</v>
      </c>
    </row>
    <row r="650" spans="1:12" outlineLevel="3" x14ac:dyDescent="0.2">
      <c r="A650" s="17" t="s">
        <v>658</v>
      </c>
      <c r="B650" s="18" t="s">
        <v>659</v>
      </c>
      <c r="C650" s="17"/>
      <c r="D650" s="17"/>
      <c r="E650" s="17"/>
      <c r="F650" s="17"/>
      <c r="G650" s="17"/>
      <c r="H650" s="17"/>
      <c r="I650" s="17"/>
      <c r="J650" s="17"/>
      <c r="K650" s="17"/>
      <c r="L650" s="17"/>
    </row>
    <row r="651" spans="1:12" ht="157.5" outlineLevel="4" x14ac:dyDescent="0.2">
      <c r="A651" s="17"/>
      <c r="B651" s="19" t="s">
        <v>660</v>
      </c>
      <c r="C651" s="17"/>
      <c r="D651" s="17"/>
      <c r="E651" s="17"/>
      <c r="F651" s="17"/>
      <c r="G651" s="17"/>
      <c r="H651" s="17"/>
      <c r="I651" s="17"/>
      <c r="J651" s="17"/>
      <c r="K651" s="17"/>
      <c r="L651" s="17"/>
    </row>
    <row r="652" spans="1:12" outlineLevel="4" x14ac:dyDescent="0.2">
      <c r="A652" s="20"/>
      <c r="B652" s="20"/>
      <c r="C652" s="20" t="s">
        <v>31</v>
      </c>
      <c r="D652" s="21">
        <v>0</v>
      </c>
      <c r="E652" s="22" t="s">
        <v>78</v>
      </c>
      <c r="F652" s="23"/>
      <c r="G652" s="36">
        <f>IF((TRIM(L652)="Ja"),ROUND(ROUND((D652*F652),4),2),0)</f>
        <v>0</v>
      </c>
      <c r="H652" s="24"/>
      <c r="I652" s="36">
        <f>ROUND(ROUND((K652*G652),4),2)</f>
        <v>0</v>
      </c>
      <c r="J652" s="36">
        <f>ROUND(ROUND((K652*H652),4),2)</f>
        <v>0</v>
      </c>
      <c r="K652" s="25">
        <v>0.19</v>
      </c>
      <c r="L652" s="26" t="s">
        <v>16</v>
      </c>
    </row>
    <row r="653" spans="1:12" outlineLevel="3" x14ac:dyDescent="0.2">
      <c r="A653" s="17" t="s">
        <v>661</v>
      </c>
      <c r="B653" s="18" t="s">
        <v>662</v>
      </c>
      <c r="C653" s="17"/>
      <c r="D653" s="17"/>
      <c r="E653" s="17"/>
      <c r="F653" s="17"/>
      <c r="G653" s="17"/>
      <c r="H653" s="17"/>
      <c r="I653" s="17"/>
      <c r="J653" s="17"/>
      <c r="K653" s="17"/>
      <c r="L653" s="17"/>
    </row>
    <row r="654" spans="1:12" ht="157.5" outlineLevel="4" x14ac:dyDescent="0.2">
      <c r="A654" s="17"/>
      <c r="B654" s="19" t="s">
        <v>663</v>
      </c>
      <c r="C654" s="17"/>
      <c r="D654" s="17"/>
      <c r="E654" s="17"/>
      <c r="F654" s="17"/>
      <c r="G654" s="17"/>
      <c r="H654" s="17"/>
      <c r="I654" s="17"/>
      <c r="J654" s="17"/>
      <c r="K654" s="17"/>
      <c r="L654" s="17"/>
    </row>
    <row r="655" spans="1:12" outlineLevel="4" x14ac:dyDescent="0.2">
      <c r="A655" s="20"/>
      <c r="B655" s="20"/>
      <c r="C655" s="20" t="s">
        <v>31</v>
      </c>
      <c r="D655" s="21">
        <v>0</v>
      </c>
      <c r="E655" s="22" t="s">
        <v>78</v>
      </c>
      <c r="F655" s="23"/>
      <c r="G655" s="36">
        <f>IF((TRIM(L655)="Ja"),ROUND(ROUND((D655*F655),4),2),0)</f>
        <v>0</v>
      </c>
      <c r="H655" s="24"/>
      <c r="I655" s="36">
        <f>ROUND(ROUND((K655*G655),4),2)</f>
        <v>0</v>
      </c>
      <c r="J655" s="36">
        <f>ROUND(ROUND((K655*H655),4),2)</f>
        <v>0</v>
      </c>
      <c r="K655" s="25">
        <v>0.19</v>
      </c>
      <c r="L655" s="26" t="s">
        <v>16</v>
      </c>
    </row>
    <row r="656" spans="1:12" outlineLevel="3" x14ac:dyDescent="0.2">
      <c r="A656" s="17" t="s">
        <v>664</v>
      </c>
      <c r="B656" s="18" t="s">
        <v>665</v>
      </c>
      <c r="C656" s="17"/>
      <c r="D656" s="17"/>
      <c r="E656" s="17"/>
      <c r="F656" s="17"/>
      <c r="G656" s="17"/>
      <c r="H656" s="17"/>
      <c r="I656" s="17"/>
      <c r="J656" s="17"/>
      <c r="K656" s="17"/>
      <c r="L656" s="17"/>
    </row>
    <row r="657" spans="1:12" ht="146.25" outlineLevel="4" x14ac:dyDescent="0.2">
      <c r="A657" s="17"/>
      <c r="B657" s="19" t="s">
        <v>666</v>
      </c>
      <c r="C657" s="17"/>
      <c r="D657" s="17"/>
      <c r="E657" s="17"/>
      <c r="F657" s="17"/>
      <c r="G657" s="17"/>
      <c r="H657" s="17"/>
      <c r="I657" s="17"/>
      <c r="J657" s="17"/>
      <c r="K657" s="17"/>
      <c r="L657" s="17"/>
    </row>
    <row r="658" spans="1:12" outlineLevel="4" x14ac:dyDescent="0.2">
      <c r="A658" s="20"/>
      <c r="B658" s="20"/>
      <c r="C658" s="20" t="s">
        <v>31</v>
      </c>
      <c r="D658" s="21">
        <v>0</v>
      </c>
      <c r="E658" s="22" t="s">
        <v>78</v>
      </c>
      <c r="F658" s="23"/>
      <c r="G658" s="36">
        <f>IF((TRIM(L658)="Ja"),ROUND(ROUND((D658*F658),4),2),0)</f>
        <v>0</v>
      </c>
      <c r="H658" s="24"/>
      <c r="I658" s="36">
        <f>ROUND(ROUND((K658*G658),4),2)</f>
        <v>0</v>
      </c>
      <c r="J658" s="36">
        <f>ROUND(ROUND((K658*H658),4),2)</f>
        <v>0</v>
      </c>
      <c r="K658" s="25">
        <v>0.19</v>
      </c>
      <c r="L658" s="26" t="s">
        <v>16</v>
      </c>
    </row>
    <row r="659" spans="1:12" outlineLevel="2" x14ac:dyDescent="0.2">
      <c r="A659" s="27" t="s">
        <v>667</v>
      </c>
      <c r="B659" s="28" t="s">
        <v>668</v>
      </c>
      <c r="C659" s="27" t="s">
        <v>25</v>
      </c>
      <c r="D659" s="29"/>
      <c r="E659" s="30"/>
      <c r="F659" s="31"/>
      <c r="G659" s="32">
        <f>IF((TRIM(L659)="Ja"),SUM(G662+G665+G668+G671+G674+G677+G680+G683+G686+G689+G692+G695+G698+G701+G704+G707+G710+G713+G716+G719+G722+G725+G728+G731+G734+G737+G740+G743+G746+G749+G752+G755+G758+G761),0)</f>
        <v>0</v>
      </c>
      <c r="H659" s="33"/>
      <c r="I659" s="32">
        <f>ROUND(ROUND((K659*G659),4),2)</f>
        <v>0</v>
      </c>
      <c r="J659" s="32">
        <f>ROUND(ROUND((K659*H659),4),2)</f>
        <v>0</v>
      </c>
      <c r="K659" s="34">
        <v>0.19</v>
      </c>
      <c r="L659" s="35" t="s">
        <v>16</v>
      </c>
    </row>
    <row r="660" spans="1:12" outlineLevel="3" x14ac:dyDescent="0.2">
      <c r="A660" s="17" t="s">
        <v>669</v>
      </c>
      <c r="B660" s="18" t="s">
        <v>670</v>
      </c>
      <c r="C660" s="17"/>
      <c r="D660" s="17"/>
      <c r="E660" s="17"/>
      <c r="F660" s="17"/>
      <c r="G660" s="17"/>
      <c r="H660" s="17"/>
      <c r="I660" s="17"/>
      <c r="J660" s="17"/>
      <c r="K660" s="17"/>
      <c r="L660" s="17"/>
    </row>
    <row r="661" spans="1:12" ht="180" outlineLevel="4" x14ac:dyDescent="0.2">
      <c r="A661" s="17"/>
      <c r="B661" s="19" t="s">
        <v>671</v>
      </c>
      <c r="C661" s="17"/>
      <c r="D661" s="17"/>
      <c r="E661" s="17"/>
      <c r="F661" s="17"/>
      <c r="G661" s="17"/>
      <c r="H661" s="17"/>
      <c r="I661" s="17"/>
      <c r="J661" s="17"/>
      <c r="K661" s="17"/>
      <c r="L661" s="17"/>
    </row>
    <row r="662" spans="1:12" outlineLevel="4" x14ac:dyDescent="0.2">
      <c r="A662" s="20"/>
      <c r="B662" s="20"/>
      <c r="C662" s="20" t="s">
        <v>31</v>
      </c>
      <c r="D662" s="21">
        <v>0</v>
      </c>
      <c r="E662" s="22" t="s">
        <v>78</v>
      </c>
      <c r="F662" s="23"/>
      <c r="G662" s="36">
        <f>IF((TRIM(L662)="Ja"),ROUND(ROUND((D662*F662),4),2),0)</f>
        <v>0</v>
      </c>
      <c r="H662" s="24"/>
      <c r="I662" s="36">
        <f>ROUND(ROUND((K662*G662),4),2)</f>
        <v>0</v>
      </c>
      <c r="J662" s="36">
        <f>ROUND(ROUND((K662*H662),4),2)</f>
        <v>0</v>
      </c>
      <c r="K662" s="25">
        <v>0.19</v>
      </c>
      <c r="L662" s="26" t="s">
        <v>16</v>
      </c>
    </row>
    <row r="663" spans="1:12" outlineLevel="3" x14ac:dyDescent="0.2">
      <c r="A663" s="17" t="s">
        <v>672</v>
      </c>
      <c r="B663" s="18" t="s">
        <v>673</v>
      </c>
      <c r="C663" s="17"/>
      <c r="D663" s="17"/>
      <c r="E663" s="17"/>
      <c r="F663" s="17"/>
      <c r="G663" s="17"/>
      <c r="H663" s="17"/>
      <c r="I663" s="17"/>
      <c r="J663" s="17"/>
      <c r="K663" s="17"/>
      <c r="L663" s="17"/>
    </row>
    <row r="664" spans="1:12" ht="236.25" outlineLevel="4" x14ac:dyDescent="0.2">
      <c r="A664" s="17"/>
      <c r="B664" s="19" t="s">
        <v>674</v>
      </c>
      <c r="C664" s="17"/>
      <c r="D664" s="17"/>
      <c r="E664" s="17"/>
      <c r="F664" s="17"/>
      <c r="G664" s="17"/>
      <c r="H664" s="17"/>
      <c r="I664" s="17"/>
      <c r="J664" s="17"/>
      <c r="K664" s="17"/>
      <c r="L664" s="17"/>
    </row>
    <row r="665" spans="1:12" outlineLevel="4" x14ac:dyDescent="0.2">
      <c r="A665" s="20"/>
      <c r="B665" s="20"/>
      <c r="C665" s="20" t="s">
        <v>31</v>
      </c>
      <c r="D665" s="21">
        <v>0</v>
      </c>
      <c r="E665" s="22" t="s">
        <v>78</v>
      </c>
      <c r="F665" s="23"/>
      <c r="G665" s="36">
        <f>IF((TRIM(L665)="Ja"),ROUND(ROUND((D665*F665),4),2),0)</f>
        <v>0</v>
      </c>
      <c r="H665" s="24"/>
      <c r="I665" s="36">
        <f>ROUND(ROUND((K665*G665),4),2)</f>
        <v>0</v>
      </c>
      <c r="J665" s="36">
        <f>ROUND(ROUND((K665*H665),4),2)</f>
        <v>0</v>
      </c>
      <c r="K665" s="25">
        <v>0.19</v>
      </c>
      <c r="L665" s="26" t="s">
        <v>16</v>
      </c>
    </row>
    <row r="666" spans="1:12" outlineLevel="3" x14ac:dyDescent="0.2">
      <c r="A666" s="17" t="s">
        <v>675</v>
      </c>
      <c r="B666" s="18" t="s">
        <v>676</v>
      </c>
      <c r="C666" s="17"/>
      <c r="D666" s="17"/>
      <c r="E666" s="17"/>
      <c r="F666" s="17"/>
      <c r="G666" s="17"/>
      <c r="H666" s="17"/>
      <c r="I666" s="17"/>
      <c r="J666" s="17"/>
      <c r="K666" s="17"/>
      <c r="L666" s="17"/>
    </row>
    <row r="667" spans="1:12" ht="281.25" outlineLevel="4" x14ac:dyDescent="0.2">
      <c r="A667" s="17"/>
      <c r="B667" s="19" t="s">
        <v>677</v>
      </c>
      <c r="C667" s="17"/>
      <c r="D667" s="17"/>
      <c r="E667" s="17"/>
      <c r="F667" s="17"/>
      <c r="G667" s="17"/>
      <c r="H667" s="17"/>
      <c r="I667" s="17"/>
      <c r="J667" s="17"/>
      <c r="K667" s="17"/>
      <c r="L667" s="17"/>
    </row>
    <row r="668" spans="1:12" outlineLevel="4" x14ac:dyDescent="0.2">
      <c r="A668" s="20"/>
      <c r="B668" s="20"/>
      <c r="C668" s="20" t="s">
        <v>31</v>
      </c>
      <c r="D668" s="21">
        <v>0</v>
      </c>
      <c r="E668" s="22" t="s">
        <v>78</v>
      </c>
      <c r="F668" s="23"/>
      <c r="G668" s="36">
        <f>IF((TRIM(L668)="Ja"),ROUND(ROUND((D668*F668),4),2),0)</f>
        <v>0</v>
      </c>
      <c r="H668" s="24"/>
      <c r="I668" s="36">
        <f>ROUND(ROUND((K668*G668),4),2)</f>
        <v>0</v>
      </c>
      <c r="J668" s="36">
        <f>ROUND(ROUND((K668*H668),4),2)</f>
        <v>0</v>
      </c>
      <c r="K668" s="25">
        <v>0.19</v>
      </c>
      <c r="L668" s="26" t="s">
        <v>16</v>
      </c>
    </row>
    <row r="669" spans="1:12" outlineLevel="3" x14ac:dyDescent="0.2">
      <c r="A669" s="17" t="s">
        <v>678</v>
      </c>
      <c r="B669" s="18" t="s">
        <v>679</v>
      </c>
      <c r="C669" s="17"/>
      <c r="D669" s="17"/>
      <c r="E669" s="17"/>
      <c r="F669" s="17"/>
      <c r="G669" s="17"/>
      <c r="H669" s="17"/>
      <c r="I669" s="17"/>
      <c r="J669" s="17"/>
      <c r="K669" s="17"/>
      <c r="L669" s="17"/>
    </row>
    <row r="670" spans="1:12" ht="157.5" outlineLevel="4" x14ac:dyDescent="0.2">
      <c r="A670" s="17"/>
      <c r="B670" s="19" t="s">
        <v>680</v>
      </c>
      <c r="C670" s="17"/>
      <c r="D670" s="17"/>
      <c r="E670" s="17"/>
      <c r="F670" s="17"/>
      <c r="G670" s="17"/>
      <c r="H670" s="17"/>
      <c r="I670" s="17"/>
      <c r="J670" s="17"/>
      <c r="K670" s="17"/>
      <c r="L670" s="17"/>
    </row>
    <row r="671" spans="1:12" outlineLevel="4" x14ac:dyDescent="0.2">
      <c r="A671" s="20"/>
      <c r="B671" s="20"/>
      <c r="C671" s="20" t="s">
        <v>31</v>
      </c>
      <c r="D671" s="21">
        <v>0</v>
      </c>
      <c r="E671" s="22" t="s">
        <v>78</v>
      </c>
      <c r="F671" s="23"/>
      <c r="G671" s="36">
        <f>IF((TRIM(L671)="Ja"),ROUND(ROUND((D671*F671),4),2),0)</f>
        <v>0</v>
      </c>
      <c r="H671" s="24"/>
      <c r="I671" s="36">
        <f>ROUND(ROUND((K671*G671),4),2)</f>
        <v>0</v>
      </c>
      <c r="J671" s="36">
        <f>ROUND(ROUND((K671*H671),4),2)</f>
        <v>0</v>
      </c>
      <c r="K671" s="25">
        <v>0.19</v>
      </c>
      <c r="L671" s="26" t="s">
        <v>16</v>
      </c>
    </row>
    <row r="672" spans="1:12" outlineLevel="3" x14ac:dyDescent="0.2">
      <c r="A672" s="17" t="s">
        <v>681</v>
      </c>
      <c r="B672" s="18" t="s">
        <v>682</v>
      </c>
      <c r="C672" s="17"/>
      <c r="D672" s="17"/>
      <c r="E672" s="17"/>
      <c r="F672" s="17"/>
      <c r="G672" s="17"/>
      <c r="H672" s="17"/>
      <c r="I672" s="17"/>
      <c r="J672" s="17"/>
      <c r="K672" s="17"/>
      <c r="L672" s="17"/>
    </row>
    <row r="673" spans="1:12" ht="191.25" outlineLevel="4" x14ac:dyDescent="0.2">
      <c r="A673" s="17"/>
      <c r="B673" s="19" t="s">
        <v>683</v>
      </c>
      <c r="C673" s="17"/>
      <c r="D673" s="17"/>
      <c r="E673" s="17"/>
      <c r="F673" s="17"/>
      <c r="G673" s="17"/>
      <c r="H673" s="17"/>
      <c r="I673" s="17"/>
      <c r="J673" s="17"/>
      <c r="K673" s="17"/>
      <c r="L673" s="17"/>
    </row>
    <row r="674" spans="1:12" outlineLevel="4" x14ac:dyDescent="0.2">
      <c r="A674" s="20"/>
      <c r="B674" s="20"/>
      <c r="C674" s="20" t="s">
        <v>31</v>
      </c>
      <c r="D674" s="21">
        <v>0</v>
      </c>
      <c r="E674" s="22" t="s">
        <v>78</v>
      </c>
      <c r="F674" s="23"/>
      <c r="G674" s="36">
        <f>IF((TRIM(L674)="Ja"),ROUND(ROUND((D674*F674),4),2),0)</f>
        <v>0</v>
      </c>
      <c r="H674" s="24"/>
      <c r="I674" s="36">
        <f>ROUND(ROUND((K674*G674),4),2)</f>
        <v>0</v>
      </c>
      <c r="J674" s="36">
        <f>ROUND(ROUND((K674*H674),4),2)</f>
        <v>0</v>
      </c>
      <c r="K674" s="25">
        <v>0.19</v>
      </c>
      <c r="L674" s="26" t="s">
        <v>16</v>
      </c>
    </row>
    <row r="675" spans="1:12" outlineLevel="3" x14ac:dyDescent="0.2">
      <c r="A675" s="17" t="s">
        <v>684</v>
      </c>
      <c r="B675" s="18" t="s">
        <v>685</v>
      </c>
      <c r="C675" s="17"/>
      <c r="D675" s="17"/>
      <c r="E675" s="17"/>
      <c r="F675" s="17"/>
      <c r="G675" s="17"/>
      <c r="H675" s="17"/>
      <c r="I675" s="17"/>
      <c r="J675" s="17"/>
      <c r="K675" s="17"/>
      <c r="L675" s="17"/>
    </row>
    <row r="676" spans="1:12" ht="247.5" outlineLevel="4" x14ac:dyDescent="0.2">
      <c r="A676" s="17"/>
      <c r="B676" s="19" t="s">
        <v>686</v>
      </c>
      <c r="C676" s="17"/>
      <c r="D676" s="17"/>
      <c r="E676" s="17"/>
      <c r="F676" s="17"/>
      <c r="G676" s="17"/>
      <c r="H676" s="17"/>
      <c r="I676" s="17"/>
      <c r="J676" s="17"/>
      <c r="K676" s="17"/>
      <c r="L676" s="17"/>
    </row>
    <row r="677" spans="1:12" outlineLevel="4" x14ac:dyDescent="0.2">
      <c r="A677" s="20"/>
      <c r="B677" s="20"/>
      <c r="C677" s="20" t="s">
        <v>31</v>
      </c>
      <c r="D677" s="21">
        <v>0</v>
      </c>
      <c r="E677" s="22" t="s">
        <v>78</v>
      </c>
      <c r="F677" s="23"/>
      <c r="G677" s="36">
        <f>IF((TRIM(L677)="Ja"),ROUND(ROUND((D677*F677),4),2),0)</f>
        <v>0</v>
      </c>
      <c r="H677" s="24"/>
      <c r="I677" s="36">
        <f>ROUND(ROUND((K677*G677),4),2)</f>
        <v>0</v>
      </c>
      <c r="J677" s="36">
        <f>ROUND(ROUND((K677*H677),4),2)</f>
        <v>0</v>
      </c>
      <c r="K677" s="25">
        <v>0.19</v>
      </c>
      <c r="L677" s="26" t="s">
        <v>16</v>
      </c>
    </row>
    <row r="678" spans="1:12" outlineLevel="3" x14ac:dyDescent="0.2">
      <c r="A678" s="17" t="s">
        <v>687</v>
      </c>
      <c r="B678" s="18" t="s">
        <v>688</v>
      </c>
      <c r="C678" s="17"/>
      <c r="D678" s="17"/>
      <c r="E678" s="17"/>
      <c r="F678" s="17"/>
      <c r="G678" s="17"/>
      <c r="H678" s="17"/>
      <c r="I678" s="17"/>
      <c r="J678" s="17"/>
      <c r="K678" s="17"/>
      <c r="L678" s="17"/>
    </row>
    <row r="679" spans="1:12" ht="236.25" outlineLevel="4" x14ac:dyDescent="0.2">
      <c r="A679" s="17"/>
      <c r="B679" s="19" t="s">
        <v>689</v>
      </c>
      <c r="C679" s="17"/>
      <c r="D679" s="17"/>
      <c r="E679" s="17"/>
      <c r="F679" s="17"/>
      <c r="G679" s="17"/>
      <c r="H679" s="17"/>
      <c r="I679" s="17"/>
      <c r="J679" s="17"/>
      <c r="K679" s="17"/>
      <c r="L679" s="17"/>
    </row>
    <row r="680" spans="1:12" outlineLevel="4" x14ac:dyDescent="0.2">
      <c r="A680" s="20"/>
      <c r="B680" s="20"/>
      <c r="C680" s="20" t="s">
        <v>31</v>
      </c>
      <c r="D680" s="21">
        <v>0</v>
      </c>
      <c r="E680" s="22" t="s">
        <v>78</v>
      </c>
      <c r="F680" s="23"/>
      <c r="G680" s="36">
        <f>IF((TRIM(L680)="Ja"),ROUND(ROUND((D680*F680),4),2),0)</f>
        <v>0</v>
      </c>
      <c r="H680" s="24"/>
      <c r="I680" s="36">
        <f>ROUND(ROUND((K680*G680),4),2)</f>
        <v>0</v>
      </c>
      <c r="J680" s="36">
        <f>ROUND(ROUND((K680*H680),4),2)</f>
        <v>0</v>
      </c>
      <c r="K680" s="25">
        <v>0.19</v>
      </c>
      <c r="L680" s="26" t="s">
        <v>16</v>
      </c>
    </row>
    <row r="681" spans="1:12" outlineLevel="3" x14ac:dyDescent="0.2">
      <c r="A681" s="17" t="s">
        <v>690</v>
      </c>
      <c r="B681" s="18" t="s">
        <v>691</v>
      </c>
      <c r="C681" s="17"/>
      <c r="D681" s="17"/>
      <c r="E681" s="17"/>
      <c r="F681" s="17"/>
      <c r="G681" s="17"/>
      <c r="H681" s="17"/>
      <c r="I681" s="17"/>
      <c r="J681" s="17"/>
      <c r="K681" s="17"/>
      <c r="L681" s="17"/>
    </row>
    <row r="682" spans="1:12" ht="236.25" outlineLevel="4" x14ac:dyDescent="0.2">
      <c r="A682" s="17"/>
      <c r="B682" s="19" t="s">
        <v>692</v>
      </c>
      <c r="C682" s="17"/>
      <c r="D682" s="17"/>
      <c r="E682" s="17"/>
      <c r="F682" s="17"/>
      <c r="G682" s="17"/>
      <c r="H682" s="17"/>
      <c r="I682" s="17"/>
      <c r="J682" s="17"/>
      <c r="K682" s="17"/>
      <c r="L682" s="17"/>
    </row>
    <row r="683" spans="1:12" outlineLevel="4" x14ac:dyDescent="0.2">
      <c r="A683" s="20"/>
      <c r="B683" s="20"/>
      <c r="C683" s="20" t="s">
        <v>31</v>
      </c>
      <c r="D683" s="21">
        <v>0</v>
      </c>
      <c r="E683" s="22" t="s">
        <v>78</v>
      </c>
      <c r="F683" s="23"/>
      <c r="G683" s="36">
        <f>IF((TRIM(L683)="Ja"),ROUND(ROUND((D683*F683),4),2),0)</f>
        <v>0</v>
      </c>
      <c r="H683" s="24"/>
      <c r="I683" s="36">
        <f>ROUND(ROUND((K683*G683),4),2)</f>
        <v>0</v>
      </c>
      <c r="J683" s="36">
        <f>ROUND(ROUND((K683*H683),4),2)</f>
        <v>0</v>
      </c>
      <c r="K683" s="25">
        <v>0.19</v>
      </c>
      <c r="L683" s="26" t="s">
        <v>16</v>
      </c>
    </row>
    <row r="684" spans="1:12" outlineLevel="3" x14ac:dyDescent="0.2">
      <c r="A684" s="17" t="s">
        <v>693</v>
      </c>
      <c r="B684" s="18" t="s">
        <v>694</v>
      </c>
      <c r="C684" s="17"/>
      <c r="D684" s="17"/>
      <c r="E684" s="17"/>
      <c r="F684" s="17"/>
      <c r="G684" s="17"/>
      <c r="H684" s="17"/>
      <c r="I684" s="17"/>
      <c r="J684" s="17"/>
      <c r="K684" s="17"/>
      <c r="L684" s="17"/>
    </row>
    <row r="685" spans="1:12" ht="247.5" outlineLevel="4" x14ac:dyDescent="0.2">
      <c r="A685" s="17"/>
      <c r="B685" s="19" t="s">
        <v>695</v>
      </c>
      <c r="C685" s="17"/>
      <c r="D685" s="17"/>
      <c r="E685" s="17"/>
      <c r="F685" s="17"/>
      <c r="G685" s="17"/>
      <c r="H685" s="17"/>
      <c r="I685" s="17"/>
      <c r="J685" s="17"/>
      <c r="K685" s="17"/>
      <c r="L685" s="17"/>
    </row>
    <row r="686" spans="1:12" outlineLevel="4" x14ac:dyDescent="0.2">
      <c r="A686" s="20"/>
      <c r="B686" s="20"/>
      <c r="C686" s="20" t="s">
        <v>31</v>
      </c>
      <c r="D686" s="21">
        <v>0</v>
      </c>
      <c r="E686" s="22" t="s">
        <v>78</v>
      </c>
      <c r="F686" s="23"/>
      <c r="G686" s="36">
        <f>IF((TRIM(L686)="Ja"),ROUND(ROUND((D686*F686),4),2),0)</f>
        <v>0</v>
      </c>
      <c r="H686" s="24"/>
      <c r="I686" s="36">
        <f>ROUND(ROUND((K686*G686),4),2)</f>
        <v>0</v>
      </c>
      <c r="J686" s="36">
        <f>ROUND(ROUND((K686*H686),4),2)</f>
        <v>0</v>
      </c>
      <c r="K686" s="25">
        <v>0.19</v>
      </c>
      <c r="L686" s="26" t="s">
        <v>16</v>
      </c>
    </row>
    <row r="687" spans="1:12" outlineLevel="3" x14ac:dyDescent="0.2">
      <c r="A687" s="17" t="s">
        <v>696</v>
      </c>
      <c r="B687" s="18" t="s">
        <v>697</v>
      </c>
      <c r="C687" s="17"/>
      <c r="D687" s="17"/>
      <c r="E687" s="17"/>
      <c r="F687" s="17"/>
      <c r="G687" s="17"/>
      <c r="H687" s="17"/>
      <c r="I687" s="17"/>
      <c r="J687" s="17"/>
      <c r="K687" s="17"/>
      <c r="L687" s="17"/>
    </row>
    <row r="688" spans="1:12" ht="236.25" outlineLevel="4" x14ac:dyDescent="0.2">
      <c r="A688" s="17"/>
      <c r="B688" s="19" t="s">
        <v>698</v>
      </c>
      <c r="C688" s="17"/>
      <c r="D688" s="17"/>
      <c r="E688" s="17"/>
      <c r="F688" s="17"/>
      <c r="G688" s="17"/>
      <c r="H688" s="17"/>
      <c r="I688" s="17"/>
      <c r="J688" s="17"/>
      <c r="K688" s="17"/>
      <c r="L688" s="17"/>
    </row>
    <row r="689" spans="1:12" outlineLevel="4" x14ac:dyDescent="0.2">
      <c r="A689" s="20"/>
      <c r="B689" s="20"/>
      <c r="C689" s="20" t="s">
        <v>31</v>
      </c>
      <c r="D689" s="21">
        <v>0</v>
      </c>
      <c r="E689" s="22" t="s">
        <v>78</v>
      </c>
      <c r="F689" s="23"/>
      <c r="G689" s="36">
        <f>IF((TRIM(L689)="Ja"),ROUND(ROUND((D689*F689),4),2),0)</f>
        <v>0</v>
      </c>
      <c r="H689" s="24"/>
      <c r="I689" s="36">
        <f>ROUND(ROUND((K689*G689),4),2)</f>
        <v>0</v>
      </c>
      <c r="J689" s="36">
        <f>ROUND(ROUND((K689*H689),4),2)</f>
        <v>0</v>
      </c>
      <c r="K689" s="25">
        <v>0.19</v>
      </c>
      <c r="L689" s="26" t="s">
        <v>16</v>
      </c>
    </row>
    <row r="690" spans="1:12" outlineLevel="3" x14ac:dyDescent="0.2">
      <c r="A690" s="17" t="s">
        <v>699</v>
      </c>
      <c r="B690" s="18" t="s">
        <v>700</v>
      </c>
      <c r="C690" s="17"/>
      <c r="D690" s="17"/>
      <c r="E690" s="17"/>
      <c r="F690" s="17"/>
      <c r="G690" s="17"/>
      <c r="H690" s="17"/>
      <c r="I690" s="17"/>
      <c r="J690" s="17"/>
      <c r="K690" s="17"/>
      <c r="L690" s="17"/>
    </row>
    <row r="691" spans="1:12" ht="56.25" outlineLevel="4" x14ac:dyDescent="0.2">
      <c r="A691" s="17"/>
      <c r="B691" s="19" t="s">
        <v>701</v>
      </c>
      <c r="C691" s="17"/>
      <c r="D691" s="17"/>
      <c r="E691" s="17"/>
      <c r="F691" s="17"/>
      <c r="G691" s="17"/>
      <c r="H691" s="17"/>
      <c r="I691" s="17"/>
      <c r="J691" s="17"/>
      <c r="K691" s="17"/>
      <c r="L691" s="17"/>
    </row>
    <row r="692" spans="1:12" outlineLevel="4" x14ac:dyDescent="0.2">
      <c r="A692" s="20"/>
      <c r="B692" s="20"/>
      <c r="C692" s="20" t="s">
        <v>31</v>
      </c>
      <c r="D692" s="21">
        <v>0</v>
      </c>
      <c r="E692" s="22" t="s">
        <v>78</v>
      </c>
      <c r="F692" s="23"/>
      <c r="G692" s="36">
        <f>IF((TRIM(L692)="Ja"),ROUND(ROUND((D692*F692),4),2),0)</f>
        <v>0</v>
      </c>
      <c r="H692" s="24"/>
      <c r="I692" s="36">
        <f>ROUND(ROUND((K692*G692),4),2)</f>
        <v>0</v>
      </c>
      <c r="J692" s="36">
        <f>ROUND(ROUND((K692*H692),4),2)</f>
        <v>0</v>
      </c>
      <c r="K692" s="25">
        <v>0.19</v>
      </c>
      <c r="L692" s="26" t="s">
        <v>16</v>
      </c>
    </row>
    <row r="693" spans="1:12" outlineLevel="3" x14ac:dyDescent="0.2">
      <c r="A693" s="17" t="s">
        <v>702</v>
      </c>
      <c r="B693" s="18" t="s">
        <v>703</v>
      </c>
      <c r="C693" s="17"/>
      <c r="D693" s="17"/>
      <c r="E693" s="17"/>
      <c r="F693" s="17"/>
      <c r="G693" s="17"/>
      <c r="H693" s="17"/>
      <c r="I693" s="17"/>
      <c r="J693" s="17"/>
      <c r="K693" s="17"/>
      <c r="L693" s="17"/>
    </row>
    <row r="694" spans="1:12" ht="236.25" outlineLevel="4" x14ac:dyDescent="0.2">
      <c r="A694" s="17"/>
      <c r="B694" s="19" t="s">
        <v>704</v>
      </c>
      <c r="C694" s="17"/>
      <c r="D694" s="17"/>
      <c r="E694" s="17"/>
      <c r="F694" s="17"/>
      <c r="G694" s="17"/>
      <c r="H694" s="17"/>
      <c r="I694" s="17"/>
      <c r="J694" s="17"/>
      <c r="K694" s="17"/>
      <c r="L694" s="17"/>
    </row>
    <row r="695" spans="1:12" outlineLevel="4" x14ac:dyDescent="0.2">
      <c r="A695" s="20"/>
      <c r="B695" s="20"/>
      <c r="C695" s="20" t="s">
        <v>31</v>
      </c>
      <c r="D695" s="21">
        <v>0</v>
      </c>
      <c r="E695" s="22" t="s">
        <v>78</v>
      </c>
      <c r="F695" s="23"/>
      <c r="G695" s="36">
        <f>IF((TRIM(L695)="Ja"),ROUND(ROUND((D695*F695),4),2),0)</f>
        <v>0</v>
      </c>
      <c r="H695" s="24"/>
      <c r="I695" s="36">
        <f>ROUND(ROUND((K695*G695),4),2)</f>
        <v>0</v>
      </c>
      <c r="J695" s="36">
        <f>ROUND(ROUND((K695*H695),4),2)</f>
        <v>0</v>
      </c>
      <c r="K695" s="25">
        <v>0.19</v>
      </c>
      <c r="L695" s="26" t="s">
        <v>16</v>
      </c>
    </row>
    <row r="696" spans="1:12" outlineLevel="3" x14ac:dyDescent="0.2">
      <c r="A696" s="17" t="s">
        <v>705</v>
      </c>
      <c r="B696" s="18" t="s">
        <v>706</v>
      </c>
      <c r="C696" s="17"/>
      <c r="D696" s="17"/>
      <c r="E696" s="17"/>
      <c r="F696" s="17"/>
      <c r="G696" s="17"/>
      <c r="H696" s="17"/>
      <c r="I696" s="17"/>
      <c r="J696" s="17"/>
      <c r="K696" s="17"/>
      <c r="L696" s="17"/>
    </row>
    <row r="697" spans="1:12" ht="202.5" outlineLevel="4" x14ac:dyDescent="0.2">
      <c r="A697" s="17"/>
      <c r="B697" s="19" t="s">
        <v>707</v>
      </c>
      <c r="C697" s="17"/>
      <c r="D697" s="17"/>
      <c r="E697" s="17"/>
      <c r="F697" s="17"/>
      <c r="G697" s="17"/>
      <c r="H697" s="17"/>
      <c r="I697" s="17"/>
      <c r="J697" s="17"/>
      <c r="K697" s="17"/>
      <c r="L697" s="17"/>
    </row>
    <row r="698" spans="1:12" outlineLevel="4" x14ac:dyDescent="0.2">
      <c r="A698" s="20"/>
      <c r="B698" s="20"/>
      <c r="C698" s="20" t="s">
        <v>31</v>
      </c>
      <c r="D698" s="21">
        <v>0</v>
      </c>
      <c r="E698" s="22" t="s">
        <v>78</v>
      </c>
      <c r="F698" s="23"/>
      <c r="G698" s="36">
        <f>IF((TRIM(L698)="Ja"),ROUND(ROUND((D698*F698),4),2),0)</f>
        <v>0</v>
      </c>
      <c r="H698" s="24"/>
      <c r="I698" s="36">
        <f>ROUND(ROUND((K698*G698),4),2)</f>
        <v>0</v>
      </c>
      <c r="J698" s="36">
        <f>ROUND(ROUND((K698*H698),4),2)</f>
        <v>0</v>
      </c>
      <c r="K698" s="25">
        <v>0.19</v>
      </c>
      <c r="L698" s="26" t="s">
        <v>16</v>
      </c>
    </row>
    <row r="699" spans="1:12" outlineLevel="3" x14ac:dyDescent="0.2">
      <c r="A699" s="17" t="s">
        <v>708</v>
      </c>
      <c r="B699" s="18" t="s">
        <v>709</v>
      </c>
      <c r="C699" s="17"/>
      <c r="D699" s="17"/>
      <c r="E699" s="17"/>
      <c r="F699" s="17"/>
      <c r="G699" s="17"/>
      <c r="H699" s="17"/>
      <c r="I699" s="17"/>
      <c r="J699" s="17"/>
      <c r="K699" s="17"/>
      <c r="L699" s="17"/>
    </row>
    <row r="700" spans="1:12" ht="225" outlineLevel="4" x14ac:dyDescent="0.2">
      <c r="A700" s="17"/>
      <c r="B700" s="19" t="s">
        <v>710</v>
      </c>
      <c r="C700" s="17"/>
      <c r="D700" s="17"/>
      <c r="E700" s="17"/>
      <c r="F700" s="17"/>
      <c r="G700" s="17"/>
      <c r="H700" s="17"/>
      <c r="I700" s="17"/>
      <c r="J700" s="17"/>
      <c r="K700" s="17"/>
      <c r="L700" s="17"/>
    </row>
    <row r="701" spans="1:12" outlineLevel="4" x14ac:dyDescent="0.2">
      <c r="A701" s="20"/>
      <c r="B701" s="20"/>
      <c r="C701" s="20" t="s">
        <v>31</v>
      </c>
      <c r="D701" s="21">
        <v>0</v>
      </c>
      <c r="E701" s="22" t="s">
        <v>78</v>
      </c>
      <c r="F701" s="23"/>
      <c r="G701" s="36">
        <f>IF((TRIM(L701)="Ja"),ROUND(ROUND((D701*F701),4),2),0)</f>
        <v>0</v>
      </c>
      <c r="H701" s="24"/>
      <c r="I701" s="36">
        <f>ROUND(ROUND((K701*G701),4),2)</f>
        <v>0</v>
      </c>
      <c r="J701" s="36">
        <f>ROUND(ROUND((K701*H701),4),2)</f>
        <v>0</v>
      </c>
      <c r="K701" s="25">
        <v>0.19</v>
      </c>
      <c r="L701" s="26" t="s">
        <v>16</v>
      </c>
    </row>
    <row r="702" spans="1:12" outlineLevel="3" x14ac:dyDescent="0.2">
      <c r="A702" s="17" t="s">
        <v>711</v>
      </c>
      <c r="B702" s="18" t="s">
        <v>712</v>
      </c>
      <c r="C702" s="17"/>
      <c r="D702" s="17"/>
      <c r="E702" s="17"/>
      <c r="F702" s="17"/>
      <c r="G702" s="17"/>
      <c r="H702" s="17"/>
      <c r="I702" s="17"/>
      <c r="J702" s="17"/>
      <c r="K702" s="17"/>
      <c r="L702" s="17"/>
    </row>
    <row r="703" spans="1:12" ht="270" outlineLevel="4" x14ac:dyDescent="0.2">
      <c r="A703" s="17"/>
      <c r="B703" s="19" t="s">
        <v>713</v>
      </c>
      <c r="C703" s="17"/>
      <c r="D703" s="17"/>
      <c r="E703" s="17"/>
      <c r="F703" s="17"/>
      <c r="G703" s="17"/>
      <c r="H703" s="17"/>
      <c r="I703" s="17"/>
      <c r="J703" s="17"/>
      <c r="K703" s="17"/>
      <c r="L703" s="17"/>
    </row>
    <row r="704" spans="1:12" outlineLevel="4" x14ac:dyDescent="0.2">
      <c r="A704" s="20"/>
      <c r="B704" s="20"/>
      <c r="C704" s="20" t="s">
        <v>31</v>
      </c>
      <c r="D704" s="21">
        <v>0</v>
      </c>
      <c r="E704" s="22" t="s">
        <v>78</v>
      </c>
      <c r="F704" s="23"/>
      <c r="G704" s="36">
        <f>IF((TRIM(L704)="Ja"),ROUND(ROUND((D704*F704),4),2),0)</f>
        <v>0</v>
      </c>
      <c r="H704" s="24"/>
      <c r="I704" s="36">
        <f>ROUND(ROUND((K704*G704),4),2)</f>
        <v>0</v>
      </c>
      <c r="J704" s="36">
        <f>ROUND(ROUND((K704*H704),4),2)</f>
        <v>0</v>
      </c>
      <c r="K704" s="25">
        <v>0.19</v>
      </c>
      <c r="L704" s="26" t="s">
        <v>16</v>
      </c>
    </row>
    <row r="705" spans="1:12" outlineLevel="3" x14ac:dyDescent="0.2">
      <c r="A705" s="17" t="s">
        <v>714</v>
      </c>
      <c r="B705" s="18" t="s">
        <v>715</v>
      </c>
      <c r="C705" s="17"/>
      <c r="D705" s="17"/>
      <c r="E705" s="17"/>
      <c r="F705" s="17"/>
      <c r="G705" s="17"/>
      <c r="H705" s="17"/>
      <c r="I705" s="17"/>
      <c r="J705" s="17"/>
      <c r="K705" s="17"/>
      <c r="L705" s="17"/>
    </row>
    <row r="706" spans="1:12" ht="202.5" outlineLevel="4" x14ac:dyDescent="0.2">
      <c r="A706" s="17"/>
      <c r="B706" s="19" t="s">
        <v>716</v>
      </c>
      <c r="C706" s="17"/>
      <c r="D706" s="17"/>
      <c r="E706" s="17"/>
      <c r="F706" s="17"/>
      <c r="G706" s="17"/>
      <c r="H706" s="17"/>
      <c r="I706" s="17"/>
      <c r="J706" s="17"/>
      <c r="K706" s="17"/>
      <c r="L706" s="17"/>
    </row>
    <row r="707" spans="1:12" outlineLevel="4" x14ac:dyDescent="0.2">
      <c r="A707" s="20"/>
      <c r="B707" s="20"/>
      <c r="C707" s="20" t="s">
        <v>31</v>
      </c>
      <c r="D707" s="21">
        <v>0</v>
      </c>
      <c r="E707" s="22" t="s">
        <v>78</v>
      </c>
      <c r="F707" s="23"/>
      <c r="G707" s="36">
        <f>IF((TRIM(L707)="Ja"),ROUND(ROUND((D707*F707),4),2),0)</f>
        <v>0</v>
      </c>
      <c r="H707" s="24"/>
      <c r="I707" s="36">
        <f>ROUND(ROUND((K707*G707),4),2)</f>
        <v>0</v>
      </c>
      <c r="J707" s="36">
        <f>ROUND(ROUND((K707*H707),4),2)</f>
        <v>0</v>
      </c>
      <c r="K707" s="25">
        <v>0.19</v>
      </c>
      <c r="L707" s="26" t="s">
        <v>16</v>
      </c>
    </row>
    <row r="708" spans="1:12" outlineLevel="3" x14ac:dyDescent="0.2">
      <c r="A708" s="17" t="s">
        <v>717</v>
      </c>
      <c r="B708" s="18" t="s">
        <v>718</v>
      </c>
      <c r="C708" s="17"/>
      <c r="D708" s="17"/>
      <c r="E708" s="17"/>
      <c r="F708" s="17"/>
      <c r="G708" s="17"/>
      <c r="H708" s="17"/>
      <c r="I708" s="17"/>
      <c r="J708" s="17"/>
      <c r="K708" s="17"/>
      <c r="L708" s="17"/>
    </row>
    <row r="709" spans="1:12" ht="202.5" outlineLevel="4" x14ac:dyDescent="0.2">
      <c r="A709" s="17"/>
      <c r="B709" s="19" t="s">
        <v>719</v>
      </c>
      <c r="C709" s="17"/>
      <c r="D709" s="17"/>
      <c r="E709" s="17"/>
      <c r="F709" s="17"/>
      <c r="G709" s="17"/>
      <c r="H709" s="17"/>
      <c r="I709" s="17"/>
      <c r="J709" s="17"/>
      <c r="K709" s="17"/>
      <c r="L709" s="17"/>
    </row>
    <row r="710" spans="1:12" outlineLevel="4" x14ac:dyDescent="0.2">
      <c r="A710" s="20"/>
      <c r="B710" s="20"/>
      <c r="C710" s="20" t="s">
        <v>31</v>
      </c>
      <c r="D710" s="21">
        <v>0</v>
      </c>
      <c r="E710" s="22" t="s">
        <v>78</v>
      </c>
      <c r="F710" s="23"/>
      <c r="G710" s="36">
        <f>IF((TRIM(L710)="Ja"),ROUND(ROUND((D710*F710),4),2),0)</f>
        <v>0</v>
      </c>
      <c r="H710" s="24"/>
      <c r="I710" s="36">
        <f>ROUND(ROUND((K710*G710),4),2)</f>
        <v>0</v>
      </c>
      <c r="J710" s="36">
        <f>ROUND(ROUND((K710*H710),4),2)</f>
        <v>0</v>
      </c>
      <c r="K710" s="25">
        <v>0.19</v>
      </c>
      <c r="L710" s="26" t="s">
        <v>16</v>
      </c>
    </row>
    <row r="711" spans="1:12" outlineLevel="3" x14ac:dyDescent="0.2">
      <c r="A711" s="17" t="s">
        <v>720</v>
      </c>
      <c r="B711" s="18" t="s">
        <v>721</v>
      </c>
      <c r="C711" s="17"/>
      <c r="D711" s="17"/>
      <c r="E711" s="17"/>
      <c r="F711" s="17"/>
      <c r="G711" s="17"/>
      <c r="H711" s="17"/>
      <c r="I711" s="17"/>
      <c r="J711" s="17"/>
      <c r="K711" s="17"/>
      <c r="L711" s="17"/>
    </row>
    <row r="712" spans="1:12" ht="202.5" outlineLevel="4" x14ac:dyDescent="0.2">
      <c r="A712" s="17"/>
      <c r="B712" s="19" t="s">
        <v>722</v>
      </c>
      <c r="C712" s="17"/>
      <c r="D712" s="17"/>
      <c r="E712" s="17"/>
      <c r="F712" s="17"/>
      <c r="G712" s="17"/>
      <c r="H712" s="17"/>
      <c r="I712" s="17"/>
      <c r="J712" s="17"/>
      <c r="K712" s="17"/>
      <c r="L712" s="17"/>
    </row>
    <row r="713" spans="1:12" outlineLevel="4" x14ac:dyDescent="0.2">
      <c r="A713" s="20"/>
      <c r="B713" s="20"/>
      <c r="C713" s="20" t="s">
        <v>31</v>
      </c>
      <c r="D713" s="21">
        <v>0</v>
      </c>
      <c r="E713" s="22" t="s">
        <v>78</v>
      </c>
      <c r="F713" s="23"/>
      <c r="G713" s="36">
        <f>IF((TRIM(L713)="Ja"),ROUND(ROUND((D713*F713),4),2),0)</f>
        <v>0</v>
      </c>
      <c r="H713" s="24"/>
      <c r="I713" s="36">
        <f>ROUND(ROUND((K713*G713),4),2)</f>
        <v>0</v>
      </c>
      <c r="J713" s="36">
        <f>ROUND(ROUND((K713*H713),4),2)</f>
        <v>0</v>
      </c>
      <c r="K713" s="25">
        <v>0.19</v>
      </c>
      <c r="L713" s="26" t="s">
        <v>16</v>
      </c>
    </row>
    <row r="714" spans="1:12" outlineLevel="3" x14ac:dyDescent="0.2">
      <c r="A714" s="17" t="s">
        <v>723</v>
      </c>
      <c r="B714" s="18" t="s">
        <v>724</v>
      </c>
      <c r="C714" s="17"/>
      <c r="D714" s="17"/>
      <c r="E714" s="17"/>
      <c r="F714" s="17"/>
      <c r="G714" s="17"/>
      <c r="H714" s="17"/>
      <c r="I714" s="17"/>
      <c r="J714" s="17"/>
      <c r="K714" s="17"/>
      <c r="L714" s="17"/>
    </row>
    <row r="715" spans="1:12" ht="202.5" outlineLevel="4" x14ac:dyDescent="0.2">
      <c r="A715" s="17"/>
      <c r="B715" s="19" t="s">
        <v>725</v>
      </c>
      <c r="C715" s="17"/>
      <c r="D715" s="17"/>
      <c r="E715" s="17"/>
      <c r="F715" s="17"/>
      <c r="G715" s="17"/>
      <c r="H715" s="17"/>
      <c r="I715" s="17"/>
      <c r="J715" s="17"/>
      <c r="K715" s="17"/>
      <c r="L715" s="17"/>
    </row>
    <row r="716" spans="1:12" outlineLevel="4" x14ac:dyDescent="0.2">
      <c r="A716" s="20"/>
      <c r="B716" s="20"/>
      <c r="C716" s="20" t="s">
        <v>31</v>
      </c>
      <c r="D716" s="21">
        <v>0</v>
      </c>
      <c r="E716" s="22" t="s">
        <v>78</v>
      </c>
      <c r="F716" s="23"/>
      <c r="G716" s="36">
        <f>IF((TRIM(L716)="Ja"),ROUND(ROUND((D716*F716),4),2),0)</f>
        <v>0</v>
      </c>
      <c r="H716" s="24"/>
      <c r="I716" s="36">
        <f>ROUND(ROUND((K716*G716),4),2)</f>
        <v>0</v>
      </c>
      <c r="J716" s="36">
        <f>ROUND(ROUND((K716*H716),4),2)</f>
        <v>0</v>
      </c>
      <c r="K716" s="25">
        <v>0.19</v>
      </c>
      <c r="L716" s="26" t="s">
        <v>16</v>
      </c>
    </row>
    <row r="717" spans="1:12" outlineLevel="3" x14ac:dyDescent="0.2">
      <c r="A717" s="17" t="s">
        <v>726</v>
      </c>
      <c r="B717" s="18" t="s">
        <v>727</v>
      </c>
      <c r="C717" s="17"/>
      <c r="D717" s="17"/>
      <c r="E717" s="17"/>
      <c r="F717" s="17"/>
      <c r="G717" s="17"/>
      <c r="H717" s="17"/>
      <c r="I717" s="17"/>
      <c r="J717" s="17"/>
      <c r="K717" s="17"/>
      <c r="L717" s="17"/>
    </row>
    <row r="718" spans="1:12" ht="213.75" outlineLevel="4" x14ac:dyDescent="0.2">
      <c r="A718" s="17"/>
      <c r="B718" s="19" t="s">
        <v>728</v>
      </c>
      <c r="C718" s="17"/>
      <c r="D718" s="17"/>
      <c r="E718" s="17"/>
      <c r="F718" s="17"/>
      <c r="G718" s="17"/>
      <c r="H718" s="17"/>
      <c r="I718" s="17"/>
      <c r="J718" s="17"/>
      <c r="K718" s="17"/>
      <c r="L718" s="17"/>
    </row>
    <row r="719" spans="1:12" outlineLevel="4" x14ac:dyDescent="0.2">
      <c r="A719" s="20"/>
      <c r="B719" s="20"/>
      <c r="C719" s="20" t="s">
        <v>31</v>
      </c>
      <c r="D719" s="21">
        <v>0</v>
      </c>
      <c r="E719" s="22" t="s">
        <v>78</v>
      </c>
      <c r="F719" s="23"/>
      <c r="G719" s="36">
        <f>IF((TRIM(L719)="Ja"),ROUND(ROUND((D719*F719),4),2),0)</f>
        <v>0</v>
      </c>
      <c r="H719" s="24"/>
      <c r="I719" s="36">
        <f>ROUND(ROUND((K719*G719),4),2)</f>
        <v>0</v>
      </c>
      <c r="J719" s="36">
        <f>ROUND(ROUND((K719*H719),4),2)</f>
        <v>0</v>
      </c>
      <c r="K719" s="25">
        <v>0.19</v>
      </c>
      <c r="L719" s="26" t="s">
        <v>16</v>
      </c>
    </row>
    <row r="720" spans="1:12" outlineLevel="3" x14ac:dyDescent="0.2">
      <c r="A720" s="17" t="s">
        <v>729</v>
      </c>
      <c r="B720" s="18" t="s">
        <v>730</v>
      </c>
      <c r="C720" s="17"/>
      <c r="D720" s="17"/>
      <c r="E720" s="17"/>
      <c r="F720" s="17"/>
      <c r="G720" s="17"/>
      <c r="H720" s="17"/>
      <c r="I720" s="17"/>
      <c r="J720" s="17"/>
      <c r="K720" s="17"/>
      <c r="L720" s="17"/>
    </row>
    <row r="721" spans="1:12" ht="247.5" outlineLevel="4" x14ac:dyDescent="0.2">
      <c r="A721" s="17"/>
      <c r="B721" s="19" t="s">
        <v>731</v>
      </c>
      <c r="C721" s="17"/>
      <c r="D721" s="17"/>
      <c r="E721" s="17"/>
      <c r="F721" s="17"/>
      <c r="G721" s="17"/>
      <c r="H721" s="17"/>
      <c r="I721" s="17"/>
      <c r="J721" s="17"/>
      <c r="K721" s="17"/>
      <c r="L721" s="17"/>
    </row>
    <row r="722" spans="1:12" outlineLevel="4" x14ac:dyDescent="0.2">
      <c r="A722" s="20"/>
      <c r="B722" s="20"/>
      <c r="C722" s="20" t="s">
        <v>31</v>
      </c>
      <c r="D722" s="21">
        <v>0</v>
      </c>
      <c r="E722" s="22" t="s">
        <v>78</v>
      </c>
      <c r="F722" s="23"/>
      <c r="G722" s="36">
        <f>IF((TRIM(L722)="Ja"),ROUND(ROUND((D722*F722),4),2),0)</f>
        <v>0</v>
      </c>
      <c r="H722" s="24"/>
      <c r="I722" s="36">
        <f>ROUND(ROUND((K722*G722),4),2)</f>
        <v>0</v>
      </c>
      <c r="J722" s="36">
        <f>ROUND(ROUND((K722*H722),4),2)</f>
        <v>0</v>
      </c>
      <c r="K722" s="25">
        <v>0.19</v>
      </c>
      <c r="L722" s="26" t="s">
        <v>16</v>
      </c>
    </row>
    <row r="723" spans="1:12" outlineLevel="3" x14ac:dyDescent="0.2">
      <c r="A723" s="17" t="s">
        <v>732</v>
      </c>
      <c r="B723" s="18" t="s">
        <v>733</v>
      </c>
      <c r="C723" s="17"/>
      <c r="D723" s="17"/>
      <c r="E723" s="17"/>
      <c r="F723" s="17"/>
      <c r="G723" s="17"/>
      <c r="H723" s="17"/>
      <c r="I723" s="17"/>
      <c r="J723" s="17"/>
      <c r="K723" s="17"/>
      <c r="L723" s="17"/>
    </row>
    <row r="724" spans="1:12" ht="236.25" outlineLevel="4" x14ac:dyDescent="0.2">
      <c r="A724" s="17"/>
      <c r="B724" s="19" t="s">
        <v>734</v>
      </c>
      <c r="C724" s="17"/>
      <c r="D724" s="17"/>
      <c r="E724" s="17"/>
      <c r="F724" s="17"/>
      <c r="G724" s="17"/>
      <c r="H724" s="17"/>
      <c r="I724" s="17"/>
      <c r="J724" s="17"/>
      <c r="K724" s="17"/>
      <c r="L724" s="17"/>
    </row>
    <row r="725" spans="1:12" outlineLevel="4" x14ac:dyDescent="0.2">
      <c r="A725" s="20"/>
      <c r="B725" s="20"/>
      <c r="C725" s="20" t="s">
        <v>31</v>
      </c>
      <c r="D725" s="21">
        <v>0</v>
      </c>
      <c r="E725" s="22" t="s">
        <v>78</v>
      </c>
      <c r="F725" s="23"/>
      <c r="G725" s="36">
        <f>IF((TRIM(L725)="Ja"),ROUND(ROUND((D725*F725),4),2),0)</f>
        <v>0</v>
      </c>
      <c r="H725" s="24"/>
      <c r="I725" s="36">
        <f>ROUND(ROUND((K725*G725),4),2)</f>
        <v>0</v>
      </c>
      <c r="J725" s="36">
        <f>ROUND(ROUND((K725*H725),4),2)</f>
        <v>0</v>
      </c>
      <c r="K725" s="25">
        <v>0.19</v>
      </c>
      <c r="L725" s="26" t="s">
        <v>16</v>
      </c>
    </row>
    <row r="726" spans="1:12" outlineLevel="3" x14ac:dyDescent="0.2">
      <c r="A726" s="17" t="s">
        <v>735</v>
      </c>
      <c r="B726" s="18" t="s">
        <v>736</v>
      </c>
      <c r="C726" s="17"/>
      <c r="D726" s="17"/>
      <c r="E726" s="17"/>
      <c r="F726" s="17"/>
      <c r="G726" s="17"/>
      <c r="H726" s="17"/>
      <c r="I726" s="17"/>
      <c r="J726" s="17"/>
      <c r="K726" s="17"/>
      <c r="L726" s="17"/>
    </row>
    <row r="727" spans="1:12" ht="236.25" outlineLevel="4" x14ac:dyDescent="0.2">
      <c r="A727" s="17"/>
      <c r="B727" s="19" t="s">
        <v>737</v>
      </c>
      <c r="C727" s="17"/>
      <c r="D727" s="17"/>
      <c r="E727" s="17"/>
      <c r="F727" s="17"/>
      <c r="G727" s="17"/>
      <c r="H727" s="17"/>
      <c r="I727" s="17"/>
      <c r="J727" s="17"/>
      <c r="K727" s="17"/>
      <c r="L727" s="17"/>
    </row>
    <row r="728" spans="1:12" outlineLevel="4" x14ac:dyDescent="0.2">
      <c r="A728" s="20"/>
      <c r="B728" s="20"/>
      <c r="C728" s="20" t="s">
        <v>31</v>
      </c>
      <c r="D728" s="21">
        <v>0</v>
      </c>
      <c r="E728" s="22" t="s">
        <v>78</v>
      </c>
      <c r="F728" s="23"/>
      <c r="G728" s="36">
        <f>IF((TRIM(L728)="Ja"),ROUND(ROUND((D728*F728),4),2),0)</f>
        <v>0</v>
      </c>
      <c r="H728" s="24"/>
      <c r="I728" s="36">
        <f>ROUND(ROUND((K728*G728),4),2)</f>
        <v>0</v>
      </c>
      <c r="J728" s="36">
        <f>ROUND(ROUND((K728*H728),4),2)</f>
        <v>0</v>
      </c>
      <c r="K728" s="25">
        <v>0.19</v>
      </c>
      <c r="L728" s="26" t="s">
        <v>16</v>
      </c>
    </row>
    <row r="729" spans="1:12" outlineLevel="3" x14ac:dyDescent="0.2">
      <c r="A729" s="17" t="s">
        <v>738</v>
      </c>
      <c r="B729" s="18" t="s">
        <v>739</v>
      </c>
      <c r="C729" s="17"/>
      <c r="D729" s="17"/>
      <c r="E729" s="17"/>
      <c r="F729" s="17"/>
      <c r="G729" s="17"/>
      <c r="H729" s="17"/>
      <c r="I729" s="17"/>
      <c r="J729" s="17"/>
      <c r="K729" s="17"/>
      <c r="L729" s="17"/>
    </row>
    <row r="730" spans="1:12" ht="202.5" outlineLevel="4" x14ac:dyDescent="0.2">
      <c r="A730" s="17"/>
      <c r="B730" s="19" t="s">
        <v>740</v>
      </c>
      <c r="C730" s="17"/>
      <c r="D730" s="17"/>
      <c r="E730" s="17"/>
      <c r="F730" s="17"/>
      <c r="G730" s="17"/>
      <c r="H730" s="17"/>
      <c r="I730" s="17"/>
      <c r="J730" s="17"/>
      <c r="K730" s="17"/>
      <c r="L730" s="17"/>
    </row>
    <row r="731" spans="1:12" outlineLevel="4" x14ac:dyDescent="0.2">
      <c r="A731" s="20"/>
      <c r="B731" s="20"/>
      <c r="C731" s="20" t="s">
        <v>31</v>
      </c>
      <c r="D731" s="21">
        <v>0</v>
      </c>
      <c r="E731" s="22" t="s">
        <v>78</v>
      </c>
      <c r="F731" s="23"/>
      <c r="G731" s="36">
        <f>IF((TRIM(L731)="Ja"),ROUND(ROUND((D731*F731),4),2),0)</f>
        <v>0</v>
      </c>
      <c r="H731" s="24"/>
      <c r="I731" s="36">
        <f>ROUND(ROUND((K731*G731),4),2)</f>
        <v>0</v>
      </c>
      <c r="J731" s="36">
        <f>ROUND(ROUND((K731*H731),4),2)</f>
        <v>0</v>
      </c>
      <c r="K731" s="25">
        <v>0.19</v>
      </c>
      <c r="L731" s="26" t="s">
        <v>16</v>
      </c>
    </row>
    <row r="732" spans="1:12" outlineLevel="3" x14ac:dyDescent="0.2">
      <c r="A732" s="17" t="s">
        <v>741</v>
      </c>
      <c r="B732" s="18" t="s">
        <v>742</v>
      </c>
      <c r="C732" s="17"/>
      <c r="D732" s="17"/>
      <c r="E732" s="17"/>
      <c r="F732" s="17"/>
      <c r="G732" s="17"/>
      <c r="H732" s="17"/>
      <c r="I732" s="17"/>
      <c r="J732" s="17"/>
      <c r="K732" s="17"/>
      <c r="L732" s="17"/>
    </row>
    <row r="733" spans="1:12" ht="180" outlineLevel="4" x14ac:dyDescent="0.2">
      <c r="A733" s="17"/>
      <c r="B733" s="19" t="s">
        <v>743</v>
      </c>
      <c r="C733" s="17"/>
      <c r="D733" s="17"/>
      <c r="E733" s="17"/>
      <c r="F733" s="17"/>
      <c r="G733" s="17"/>
      <c r="H733" s="17"/>
      <c r="I733" s="17"/>
      <c r="J733" s="17"/>
      <c r="K733" s="17"/>
      <c r="L733" s="17"/>
    </row>
    <row r="734" spans="1:12" outlineLevel="4" x14ac:dyDescent="0.2">
      <c r="A734" s="20"/>
      <c r="B734" s="20"/>
      <c r="C734" s="20" t="s">
        <v>31</v>
      </c>
      <c r="D734" s="21">
        <v>0</v>
      </c>
      <c r="E734" s="22" t="s">
        <v>78</v>
      </c>
      <c r="F734" s="23"/>
      <c r="G734" s="36">
        <f>IF((TRIM(L734)="Ja"),ROUND(ROUND((D734*F734),4),2),0)</f>
        <v>0</v>
      </c>
      <c r="H734" s="24"/>
      <c r="I734" s="36">
        <f>ROUND(ROUND((K734*G734),4),2)</f>
        <v>0</v>
      </c>
      <c r="J734" s="36">
        <f>ROUND(ROUND((K734*H734),4),2)</f>
        <v>0</v>
      </c>
      <c r="K734" s="25">
        <v>0.19</v>
      </c>
      <c r="L734" s="26" t="s">
        <v>16</v>
      </c>
    </row>
    <row r="735" spans="1:12" outlineLevel="3" x14ac:dyDescent="0.2">
      <c r="A735" s="17" t="s">
        <v>744</v>
      </c>
      <c r="B735" s="18" t="s">
        <v>745</v>
      </c>
      <c r="C735" s="17"/>
      <c r="D735" s="17"/>
      <c r="E735" s="17"/>
      <c r="F735" s="17"/>
      <c r="G735" s="17"/>
      <c r="H735" s="17"/>
      <c r="I735" s="17"/>
      <c r="J735" s="17"/>
      <c r="K735" s="17"/>
      <c r="L735" s="17"/>
    </row>
    <row r="736" spans="1:12" ht="202.5" outlineLevel="4" x14ac:dyDescent="0.2">
      <c r="A736" s="17"/>
      <c r="B736" s="19" t="s">
        <v>746</v>
      </c>
      <c r="C736" s="17"/>
      <c r="D736" s="17"/>
      <c r="E736" s="17"/>
      <c r="F736" s="17"/>
      <c r="G736" s="17"/>
      <c r="H736" s="17"/>
      <c r="I736" s="17"/>
      <c r="J736" s="17"/>
      <c r="K736" s="17"/>
      <c r="L736" s="17"/>
    </row>
    <row r="737" spans="1:12" outlineLevel="4" x14ac:dyDescent="0.2">
      <c r="A737" s="20"/>
      <c r="B737" s="20"/>
      <c r="C737" s="20" t="s">
        <v>31</v>
      </c>
      <c r="D737" s="21">
        <v>0</v>
      </c>
      <c r="E737" s="22" t="s">
        <v>78</v>
      </c>
      <c r="F737" s="23"/>
      <c r="G737" s="36">
        <f>IF((TRIM(L737)="Ja"),ROUND(ROUND((D737*F737),4),2),0)</f>
        <v>0</v>
      </c>
      <c r="H737" s="24"/>
      <c r="I737" s="36">
        <f>ROUND(ROUND((K737*G737),4),2)</f>
        <v>0</v>
      </c>
      <c r="J737" s="36">
        <f>ROUND(ROUND((K737*H737),4),2)</f>
        <v>0</v>
      </c>
      <c r="K737" s="25">
        <v>0.19</v>
      </c>
      <c r="L737" s="26" t="s">
        <v>16</v>
      </c>
    </row>
    <row r="738" spans="1:12" outlineLevel="3" x14ac:dyDescent="0.2">
      <c r="A738" s="17" t="s">
        <v>747</v>
      </c>
      <c r="B738" s="18" t="s">
        <v>748</v>
      </c>
      <c r="C738" s="17"/>
      <c r="D738" s="17"/>
      <c r="E738" s="17"/>
      <c r="F738" s="17"/>
      <c r="G738" s="17"/>
      <c r="H738" s="17"/>
      <c r="I738" s="17"/>
      <c r="J738" s="17"/>
      <c r="K738" s="17"/>
      <c r="L738" s="17"/>
    </row>
    <row r="739" spans="1:12" ht="236.25" outlineLevel="4" x14ac:dyDescent="0.2">
      <c r="A739" s="17"/>
      <c r="B739" s="19" t="s">
        <v>749</v>
      </c>
      <c r="C739" s="17"/>
      <c r="D739" s="17"/>
      <c r="E739" s="17"/>
      <c r="F739" s="17"/>
      <c r="G739" s="17"/>
      <c r="H739" s="17"/>
      <c r="I739" s="17"/>
      <c r="J739" s="17"/>
      <c r="K739" s="17"/>
      <c r="L739" s="17"/>
    </row>
    <row r="740" spans="1:12" outlineLevel="4" x14ac:dyDescent="0.2">
      <c r="A740" s="20"/>
      <c r="B740" s="20"/>
      <c r="C740" s="20" t="s">
        <v>31</v>
      </c>
      <c r="D740" s="21">
        <v>0</v>
      </c>
      <c r="E740" s="22" t="s">
        <v>78</v>
      </c>
      <c r="F740" s="23"/>
      <c r="G740" s="36">
        <f>IF((TRIM(L740)="Ja"),ROUND(ROUND((D740*F740),4),2),0)</f>
        <v>0</v>
      </c>
      <c r="H740" s="24"/>
      <c r="I740" s="36">
        <f>ROUND(ROUND((K740*G740),4),2)</f>
        <v>0</v>
      </c>
      <c r="J740" s="36">
        <f>ROUND(ROUND((K740*H740),4),2)</f>
        <v>0</v>
      </c>
      <c r="K740" s="25">
        <v>0.19</v>
      </c>
      <c r="L740" s="26" t="s">
        <v>16</v>
      </c>
    </row>
    <row r="741" spans="1:12" outlineLevel="3" x14ac:dyDescent="0.2">
      <c r="A741" s="17" t="s">
        <v>750</v>
      </c>
      <c r="B741" s="18" t="s">
        <v>751</v>
      </c>
      <c r="C741" s="17"/>
      <c r="D741" s="17"/>
      <c r="E741" s="17"/>
      <c r="F741" s="17"/>
      <c r="G741" s="17"/>
      <c r="H741" s="17"/>
      <c r="I741" s="17"/>
      <c r="J741" s="17"/>
      <c r="K741" s="17"/>
      <c r="L741" s="17"/>
    </row>
    <row r="742" spans="1:12" ht="157.5" outlineLevel="4" x14ac:dyDescent="0.2">
      <c r="A742" s="17"/>
      <c r="B742" s="19" t="s">
        <v>752</v>
      </c>
      <c r="C742" s="17"/>
      <c r="D742" s="17"/>
      <c r="E742" s="17"/>
      <c r="F742" s="17"/>
      <c r="G742" s="17"/>
      <c r="H742" s="17"/>
      <c r="I742" s="17"/>
      <c r="J742" s="17"/>
      <c r="K742" s="17"/>
      <c r="L742" s="17"/>
    </row>
    <row r="743" spans="1:12" outlineLevel="4" x14ac:dyDescent="0.2">
      <c r="A743" s="20"/>
      <c r="B743" s="20"/>
      <c r="C743" s="20" t="s">
        <v>31</v>
      </c>
      <c r="D743" s="21">
        <v>0</v>
      </c>
      <c r="E743" s="22" t="s">
        <v>78</v>
      </c>
      <c r="F743" s="23"/>
      <c r="G743" s="36">
        <f>IF((TRIM(L743)="Ja"),ROUND(ROUND((D743*F743),4),2),0)</f>
        <v>0</v>
      </c>
      <c r="H743" s="24"/>
      <c r="I743" s="36">
        <f>ROUND(ROUND((K743*G743),4),2)</f>
        <v>0</v>
      </c>
      <c r="J743" s="36">
        <f>ROUND(ROUND((K743*H743),4),2)</f>
        <v>0</v>
      </c>
      <c r="K743" s="25">
        <v>0.19</v>
      </c>
      <c r="L743" s="26" t="s">
        <v>16</v>
      </c>
    </row>
    <row r="744" spans="1:12" outlineLevel="3" x14ac:dyDescent="0.2">
      <c r="A744" s="17" t="s">
        <v>753</v>
      </c>
      <c r="B744" s="18" t="s">
        <v>754</v>
      </c>
      <c r="C744" s="17"/>
      <c r="D744" s="17"/>
      <c r="E744" s="17"/>
      <c r="F744" s="17"/>
      <c r="G744" s="17"/>
      <c r="H744" s="17"/>
      <c r="I744" s="17"/>
      <c r="J744" s="17"/>
      <c r="K744" s="17"/>
      <c r="L744" s="17"/>
    </row>
    <row r="745" spans="1:12" ht="157.5" outlineLevel="4" x14ac:dyDescent="0.2">
      <c r="A745" s="17"/>
      <c r="B745" s="19" t="s">
        <v>755</v>
      </c>
      <c r="C745" s="17"/>
      <c r="D745" s="17"/>
      <c r="E745" s="17"/>
      <c r="F745" s="17"/>
      <c r="G745" s="17"/>
      <c r="H745" s="17"/>
      <c r="I745" s="17"/>
      <c r="J745" s="17"/>
      <c r="K745" s="17"/>
      <c r="L745" s="17"/>
    </row>
    <row r="746" spans="1:12" outlineLevel="4" x14ac:dyDescent="0.2">
      <c r="A746" s="20"/>
      <c r="B746" s="20"/>
      <c r="C746" s="20" t="s">
        <v>31</v>
      </c>
      <c r="D746" s="21">
        <v>0</v>
      </c>
      <c r="E746" s="22" t="s">
        <v>78</v>
      </c>
      <c r="F746" s="23"/>
      <c r="G746" s="36">
        <f>IF((TRIM(L746)="Ja"),ROUND(ROUND((D746*F746),4),2),0)</f>
        <v>0</v>
      </c>
      <c r="H746" s="24"/>
      <c r="I746" s="36">
        <f>ROUND(ROUND((K746*G746),4),2)</f>
        <v>0</v>
      </c>
      <c r="J746" s="36">
        <f>ROUND(ROUND((K746*H746),4),2)</f>
        <v>0</v>
      </c>
      <c r="K746" s="25">
        <v>0.19</v>
      </c>
      <c r="L746" s="26" t="s">
        <v>16</v>
      </c>
    </row>
    <row r="747" spans="1:12" outlineLevel="3" x14ac:dyDescent="0.2">
      <c r="A747" s="17" t="s">
        <v>756</v>
      </c>
      <c r="B747" s="18" t="s">
        <v>757</v>
      </c>
      <c r="C747" s="17"/>
      <c r="D747" s="17"/>
      <c r="E747" s="17"/>
      <c r="F747" s="17"/>
      <c r="G747" s="17"/>
      <c r="H747" s="17"/>
      <c r="I747" s="17"/>
      <c r="J747" s="17"/>
      <c r="K747" s="17"/>
      <c r="L747" s="17"/>
    </row>
    <row r="748" spans="1:12" ht="202.5" outlineLevel="4" x14ac:dyDescent="0.2">
      <c r="A748" s="17"/>
      <c r="B748" s="19" t="s">
        <v>758</v>
      </c>
      <c r="C748" s="17"/>
      <c r="D748" s="17"/>
      <c r="E748" s="17"/>
      <c r="F748" s="17"/>
      <c r="G748" s="17"/>
      <c r="H748" s="17"/>
      <c r="I748" s="17"/>
      <c r="J748" s="17"/>
      <c r="K748" s="17"/>
      <c r="L748" s="17"/>
    </row>
    <row r="749" spans="1:12" outlineLevel="4" x14ac:dyDescent="0.2">
      <c r="A749" s="20"/>
      <c r="B749" s="20"/>
      <c r="C749" s="20" t="s">
        <v>31</v>
      </c>
      <c r="D749" s="21">
        <v>0</v>
      </c>
      <c r="E749" s="22" t="s">
        <v>78</v>
      </c>
      <c r="F749" s="23"/>
      <c r="G749" s="36">
        <f>IF((TRIM(L749)="Ja"),ROUND(ROUND((D749*F749),4),2),0)</f>
        <v>0</v>
      </c>
      <c r="H749" s="24"/>
      <c r="I749" s="36">
        <f>ROUND(ROUND((K749*G749),4),2)</f>
        <v>0</v>
      </c>
      <c r="J749" s="36">
        <f>ROUND(ROUND((K749*H749),4),2)</f>
        <v>0</v>
      </c>
      <c r="K749" s="25">
        <v>0.19</v>
      </c>
      <c r="L749" s="26" t="s">
        <v>16</v>
      </c>
    </row>
    <row r="750" spans="1:12" outlineLevel="3" x14ac:dyDescent="0.2">
      <c r="A750" s="17" t="s">
        <v>759</v>
      </c>
      <c r="B750" s="18" t="s">
        <v>760</v>
      </c>
      <c r="C750" s="17"/>
      <c r="D750" s="17"/>
      <c r="E750" s="17"/>
      <c r="F750" s="17"/>
      <c r="G750" s="17"/>
      <c r="H750" s="17"/>
      <c r="I750" s="17"/>
      <c r="J750" s="17"/>
      <c r="K750" s="17"/>
      <c r="L750" s="17"/>
    </row>
    <row r="751" spans="1:12" ht="157.5" outlineLevel="4" x14ac:dyDescent="0.2">
      <c r="A751" s="17"/>
      <c r="B751" s="19" t="s">
        <v>761</v>
      </c>
      <c r="C751" s="17"/>
      <c r="D751" s="17"/>
      <c r="E751" s="17"/>
      <c r="F751" s="17"/>
      <c r="G751" s="17"/>
      <c r="H751" s="17"/>
      <c r="I751" s="17"/>
      <c r="J751" s="17"/>
      <c r="K751" s="17"/>
      <c r="L751" s="17"/>
    </row>
    <row r="752" spans="1:12" outlineLevel="4" x14ac:dyDescent="0.2">
      <c r="A752" s="20"/>
      <c r="B752" s="20"/>
      <c r="C752" s="20" t="s">
        <v>31</v>
      </c>
      <c r="D752" s="21">
        <v>0</v>
      </c>
      <c r="E752" s="22" t="s">
        <v>78</v>
      </c>
      <c r="F752" s="23"/>
      <c r="G752" s="36">
        <f>IF((TRIM(L752)="Ja"),ROUND(ROUND((D752*F752),4),2),0)</f>
        <v>0</v>
      </c>
      <c r="H752" s="24"/>
      <c r="I752" s="36">
        <f>ROUND(ROUND((K752*G752),4),2)</f>
        <v>0</v>
      </c>
      <c r="J752" s="36">
        <f>ROUND(ROUND((K752*H752),4),2)</f>
        <v>0</v>
      </c>
      <c r="K752" s="25">
        <v>0.19</v>
      </c>
      <c r="L752" s="26" t="s">
        <v>16</v>
      </c>
    </row>
    <row r="753" spans="1:12" outlineLevel="3" x14ac:dyDescent="0.2">
      <c r="A753" s="17" t="s">
        <v>762</v>
      </c>
      <c r="B753" s="18" t="s">
        <v>763</v>
      </c>
      <c r="C753" s="17"/>
      <c r="D753" s="17"/>
      <c r="E753" s="17"/>
      <c r="F753" s="17"/>
      <c r="G753" s="17"/>
      <c r="H753" s="17"/>
      <c r="I753" s="17"/>
      <c r="J753" s="17"/>
      <c r="K753" s="17"/>
      <c r="L753" s="17"/>
    </row>
    <row r="754" spans="1:12" ht="236.25" outlineLevel="4" x14ac:dyDescent="0.2">
      <c r="A754" s="17"/>
      <c r="B754" s="19" t="s">
        <v>764</v>
      </c>
      <c r="C754" s="17"/>
      <c r="D754" s="17"/>
      <c r="E754" s="17"/>
      <c r="F754" s="17"/>
      <c r="G754" s="17"/>
      <c r="H754" s="17"/>
      <c r="I754" s="17"/>
      <c r="J754" s="17"/>
      <c r="K754" s="17"/>
      <c r="L754" s="17"/>
    </row>
    <row r="755" spans="1:12" outlineLevel="4" x14ac:dyDescent="0.2">
      <c r="A755" s="20"/>
      <c r="B755" s="20"/>
      <c r="C755" s="20" t="s">
        <v>31</v>
      </c>
      <c r="D755" s="21">
        <v>0</v>
      </c>
      <c r="E755" s="22" t="s">
        <v>78</v>
      </c>
      <c r="F755" s="23"/>
      <c r="G755" s="36">
        <f>IF((TRIM(L755)="Ja"),ROUND(ROUND((D755*F755),4),2),0)</f>
        <v>0</v>
      </c>
      <c r="H755" s="24"/>
      <c r="I755" s="36">
        <f>ROUND(ROUND((K755*G755),4),2)</f>
        <v>0</v>
      </c>
      <c r="J755" s="36">
        <f>ROUND(ROUND((K755*H755),4),2)</f>
        <v>0</v>
      </c>
      <c r="K755" s="25">
        <v>0.19</v>
      </c>
      <c r="L755" s="26" t="s">
        <v>16</v>
      </c>
    </row>
    <row r="756" spans="1:12" outlineLevel="3" x14ac:dyDescent="0.2">
      <c r="A756" s="17" t="s">
        <v>765</v>
      </c>
      <c r="B756" s="18" t="s">
        <v>766</v>
      </c>
      <c r="C756" s="17"/>
      <c r="D756" s="17"/>
      <c r="E756" s="17"/>
      <c r="F756" s="17"/>
      <c r="G756" s="17"/>
      <c r="H756" s="17"/>
      <c r="I756" s="17"/>
      <c r="J756" s="17"/>
      <c r="K756" s="17"/>
      <c r="L756" s="17"/>
    </row>
    <row r="757" spans="1:12" ht="157.5" outlineLevel="4" x14ac:dyDescent="0.2">
      <c r="A757" s="17"/>
      <c r="B757" s="19" t="s">
        <v>767</v>
      </c>
      <c r="C757" s="17"/>
      <c r="D757" s="17"/>
      <c r="E757" s="17"/>
      <c r="F757" s="17"/>
      <c r="G757" s="17"/>
      <c r="H757" s="17"/>
      <c r="I757" s="17"/>
      <c r="J757" s="17"/>
      <c r="K757" s="17"/>
      <c r="L757" s="17"/>
    </row>
    <row r="758" spans="1:12" outlineLevel="4" x14ac:dyDescent="0.2">
      <c r="A758" s="20"/>
      <c r="B758" s="20"/>
      <c r="C758" s="20" t="s">
        <v>31</v>
      </c>
      <c r="D758" s="21">
        <v>0</v>
      </c>
      <c r="E758" s="22" t="s">
        <v>78</v>
      </c>
      <c r="F758" s="23"/>
      <c r="G758" s="36">
        <f>IF((TRIM(L758)="Ja"),ROUND(ROUND((D758*F758),4),2),0)</f>
        <v>0</v>
      </c>
      <c r="H758" s="24"/>
      <c r="I758" s="36">
        <f>ROUND(ROUND((K758*G758),4),2)</f>
        <v>0</v>
      </c>
      <c r="J758" s="36">
        <f>ROUND(ROUND((K758*H758),4),2)</f>
        <v>0</v>
      </c>
      <c r="K758" s="25">
        <v>0.19</v>
      </c>
      <c r="L758" s="26" t="s">
        <v>16</v>
      </c>
    </row>
    <row r="759" spans="1:12" outlineLevel="3" x14ac:dyDescent="0.2">
      <c r="A759" s="17" t="s">
        <v>768</v>
      </c>
      <c r="B759" s="18" t="s">
        <v>769</v>
      </c>
      <c r="C759" s="17"/>
      <c r="D759" s="17"/>
      <c r="E759" s="17"/>
      <c r="F759" s="17"/>
      <c r="G759" s="17"/>
      <c r="H759" s="17"/>
      <c r="I759" s="17"/>
      <c r="J759" s="17"/>
      <c r="K759" s="17"/>
      <c r="L759" s="17"/>
    </row>
    <row r="760" spans="1:12" ht="157.5" outlineLevel="4" x14ac:dyDescent="0.2">
      <c r="A760" s="17"/>
      <c r="B760" s="19" t="s">
        <v>770</v>
      </c>
      <c r="C760" s="17"/>
      <c r="D760" s="17"/>
      <c r="E760" s="17"/>
      <c r="F760" s="17"/>
      <c r="G760" s="17"/>
      <c r="H760" s="17"/>
      <c r="I760" s="17"/>
      <c r="J760" s="17"/>
      <c r="K760" s="17"/>
      <c r="L760" s="17"/>
    </row>
    <row r="761" spans="1:12" outlineLevel="4" x14ac:dyDescent="0.2">
      <c r="A761" s="20"/>
      <c r="B761" s="20"/>
      <c r="C761" s="20" t="s">
        <v>31</v>
      </c>
      <c r="D761" s="21">
        <v>0</v>
      </c>
      <c r="E761" s="22" t="s">
        <v>78</v>
      </c>
      <c r="F761" s="23"/>
      <c r="G761" s="36">
        <f>IF((TRIM(L761)="Ja"),ROUND(ROUND((D761*F761),4),2),0)</f>
        <v>0</v>
      </c>
      <c r="H761" s="24"/>
      <c r="I761" s="36">
        <f>ROUND(ROUND((K761*G761),4),2)</f>
        <v>0</v>
      </c>
      <c r="J761" s="36">
        <f>ROUND(ROUND((K761*H761),4),2)</f>
        <v>0</v>
      </c>
      <c r="K761" s="25">
        <v>0.19</v>
      </c>
      <c r="L761" s="26" t="s">
        <v>16</v>
      </c>
    </row>
    <row r="762" spans="1:12" outlineLevel="2" x14ac:dyDescent="0.2">
      <c r="A762" s="27" t="s">
        <v>771</v>
      </c>
      <c r="B762" s="28" t="s">
        <v>772</v>
      </c>
      <c r="C762" s="27" t="s">
        <v>25</v>
      </c>
      <c r="D762" s="29"/>
      <c r="E762" s="30"/>
      <c r="F762" s="31"/>
      <c r="G762" s="32">
        <f>IF((TRIM(L762)="Ja"),SUM(G765,G768,G771,G774),0)</f>
        <v>0</v>
      </c>
      <c r="H762" s="33"/>
      <c r="I762" s="32">
        <f>ROUND(ROUND((K762*G762),4),2)</f>
        <v>0</v>
      </c>
      <c r="J762" s="32">
        <f>ROUND(ROUND((K762*H762),4),2)</f>
        <v>0</v>
      </c>
      <c r="K762" s="34">
        <v>0.19</v>
      </c>
      <c r="L762" s="35" t="s">
        <v>16</v>
      </c>
    </row>
    <row r="763" spans="1:12" outlineLevel="3" x14ac:dyDescent="0.2">
      <c r="A763" s="17" t="s">
        <v>773</v>
      </c>
      <c r="B763" s="18" t="s">
        <v>774</v>
      </c>
      <c r="C763" s="17"/>
      <c r="D763" s="17"/>
      <c r="E763" s="17"/>
      <c r="F763" s="17"/>
      <c r="G763" s="17"/>
      <c r="H763" s="17"/>
      <c r="I763" s="17"/>
      <c r="J763" s="17"/>
      <c r="K763" s="17"/>
      <c r="L763" s="17"/>
    </row>
    <row r="764" spans="1:12" ht="101.25" outlineLevel="4" x14ac:dyDescent="0.2">
      <c r="A764" s="17"/>
      <c r="B764" s="19" t="s">
        <v>775</v>
      </c>
      <c r="C764" s="17"/>
      <c r="D764" s="17"/>
      <c r="E764" s="17"/>
      <c r="F764" s="17"/>
      <c r="G764" s="17"/>
      <c r="H764" s="17"/>
      <c r="I764" s="17"/>
      <c r="J764" s="17"/>
      <c r="K764" s="17"/>
      <c r="L764" s="17"/>
    </row>
    <row r="765" spans="1:12" outlineLevel="4" x14ac:dyDescent="0.2">
      <c r="A765" s="20"/>
      <c r="B765" s="20"/>
      <c r="C765" s="20" t="s">
        <v>31</v>
      </c>
      <c r="D765" s="21">
        <v>0</v>
      </c>
      <c r="E765" s="22" t="s">
        <v>78</v>
      </c>
      <c r="F765" s="23"/>
      <c r="G765" s="36">
        <f>IF((TRIM(L765)="Ja"),ROUND(ROUND((D765*F765),4),2),0)</f>
        <v>0</v>
      </c>
      <c r="H765" s="24"/>
      <c r="I765" s="36">
        <f>ROUND(ROUND((K765*G765),4),2)</f>
        <v>0</v>
      </c>
      <c r="J765" s="36">
        <f>ROUND(ROUND((K765*H765),4),2)</f>
        <v>0</v>
      </c>
      <c r="K765" s="25">
        <v>0.19</v>
      </c>
      <c r="L765" s="26" t="s">
        <v>16</v>
      </c>
    </row>
    <row r="766" spans="1:12" outlineLevel="3" x14ac:dyDescent="0.2">
      <c r="A766" s="17" t="s">
        <v>776</v>
      </c>
      <c r="B766" s="18" t="s">
        <v>777</v>
      </c>
      <c r="C766" s="17"/>
      <c r="D766" s="17"/>
      <c r="E766" s="17"/>
      <c r="F766" s="17"/>
      <c r="G766" s="17"/>
      <c r="H766" s="17"/>
      <c r="I766" s="17"/>
      <c r="J766" s="17"/>
      <c r="K766" s="17"/>
      <c r="L766" s="17"/>
    </row>
    <row r="767" spans="1:12" ht="45" outlineLevel="4" x14ac:dyDescent="0.2">
      <c r="A767" s="17"/>
      <c r="B767" s="19" t="s">
        <v>778</v>
      </c>
      <c r="C767" s="17"/>
      <c r="D767" s="17"/>
      <c r="E767" s="17"/>
      <c r="F767" s="17"/>
      <c r="G767" s="17"/>
      <c r="H767" s="17"/>
      <c r="I767" s="17"/>
      <c r="J767" s="17"/>
      <c r="K767" s="17"/>
      <c r="L767" s="17"/>
    </row>
    <row r="768" spans="1:12" outlineLevel="4" x14ac:dyDescent="0.2">
      <c r="A768" s="20"/>
      <c r="B768" s="20"/>
      <c r="C768" s="20" t="s">
        <v>31</v>
      </c>
      <c r="D768" s="21">
        <v>0</v>
      </c>
      <c r="E768" s="22" t="s">
        <v>78</v>
      </c>
      <c r="F768" s="23"/>
      <c r="G768" s="36">
        <f>IF((TRIM(L768)="Ja"),ROUND(ROUND((D768*F768),4),2),0)</f>
        <v>0</v>
      </c>
      <c r="H768" s="24"/>
      <c r="I768" s="36">
        <f>ROUND(ROUND((K768*G768),4),2)</f>
        <v>0</v>
      </c>
      <c r="J768" s="36">
        <f>ROUND(ROUND((K768*H768),4),2)</f>
        <v>0</v>
      </c>
      <c r="K768" s="25">
        <v>0.19</v>
      </c>
      <c r="L768" s="26" t="s">
        <v>16</v>
      </c>
    </row>
    <row r="769" spans="1:12" outlineLevel="3" x14ac:dyDescent="0.2">
      <c r="A769" s="17" t="s">
        <v>779</v>
      </c>
      <c r="B769" s="18" t="s">
        <v>780</v>
      </c>
      <c r="C769" s="17"/>
      <c r="D769" s="17"/>
      <c r="E769" s="17"/>
      <c r="F769" s="17"/>
      <c r="G769" s="17"/>
      <c r="H769" s="17"/>
      <c r="I769" s="17"/>
      <c r="J769" s="17"/>
      <c r="K769" s="17"/>
      <c r="L769" s="17"/>
    </row>
    <row r="770" spans="1:12" ht="135" outlineLevel="4" x14ac:dyDescent="0.2">
      <c r="A770" s="17"/>
      <c r="B770" s="19" t="s">
        <v>781</v>
      </c>
      <c r="C770" s="17"/>
      <c r="D770" s="17"/>
      <c r="E770" s="17"/>
      <c r="F770" s="17"/>
      <c r="G770" s="17"/>
      <c r="H770" s="17"/>
      <c r="I770" s="17"/>
      <c r="J770" s="17"/>
      <c r="K770" s="17"/>
      <c r="L770" s="17"/>
    </row>
    <row r="771" spans="1:12" outlineLevel="4" x14ac:dyDescent="0.2">
      <c r="A771" s="20"/>
      <c r="B771" s="20"/>
      <c r="C771" s="20" t="s">
        <v>31</v>
      </c>
      <c r="D771" s="21">
        <v>0</v>
      </c>
      <c r="E771" s="22" t="s">
        <v>78</v>
      </c>
      <c r="F771" s="23"/>
      <c r="G771" s="36">
        <f>IF((TRIM(L771)="Ja"),ROUND(ROUND((D771*F771),4),2),0)</f>
        <v>0</v>
      </c>
      <c r="H771" s="24"/>
      <c r="I771" s="36">
        <f>ROUND(ROUND((K771*G771),4),2)</f>
        <v>0</v>
      </c>
      <c r="J771" s="36">
        <f>ROUND(ROUND((K771*H771),4),2)</f>
        <v>0</v>
      </c>
      <c r="K771" s="25">
        <v>0.19</v>
      </c>
      <c r="L771" s="26" t="s">
        <v>16</v>
      </c>
    </row>
    <row r="772" spans="1:12" outlineLevel="3" x14ac:dyDescent="0.2">
      <c r="A772" s="17" t="s">
        <v>782</v>
      </c>
      <c r="B772" s="18" t="s">
        <v>783</v>
      </c>
      <c r="C772" s="17"/>
      <c r="D772" s="17"/>
      <c r="E772" s="17"/>
      <c r="F772" s="17"/>
      <c r="G772" s="17"/>
      <c r="H772" s="17"/>
      <c r="I772" s="17"/>
      <c r="J772" s="17"/>
      <c r="K772" s="17"/>
      <c r="L772" s="17"/>
    </row>
    <row r="773" spans="1:12" ht="191.25" outlineLevel="4" x14ac:dyDescent="0.2">
      <c r="A773" s="17"/>
      <c r="B773" s="19" t="s">
        <v>784</v>
      </c>
      <c r="C773" s="17"/>
      <c r="D773" s="17"/>
      <c r="E773" s="17"/>
      <c r="F773" s="17"/>
      <c r="G773" s="17"/>
      <c r="H773" s="17"/>
      <c r="I773" s="17"/>
      <c r="J773" s="17"/>
      <c r="K773" s="17"/>
      <c r="L773" s="17"/>
    </row>
    <row r="774" spans="1:12" outlineLevel="4" x14ac:dyDescent="0.2">
      <c r="A774" s="20"/>
      <c r="B774" s="20"/>
      <c r="C774" s="20" t="s">
        <v>31</v>
      </c>
      <c r="D774" s="21">
        <v>0</v>
      </c>
      <c r="E774" s="22" t="s">
        <v>78</v>
      </c>
      <c r="F774" s="23"/>
      <c r="G774" s="36">
        <f>IF((TRIM(L774)="Ja"),ROUND(ROUND((D774*F774),4),2),0)</f>
        <v>0</v>
      </c>
      <c r="H774" s="24"/>
      <c r="I774" s="36">
        <f>ROUND(ROUND((K774*G774),4),2)</f>
        <v>0</v>
      </c>
      <c r="J774" s="36">
        <f>ROUND(ROUND((K774*H774),4),2)</f>
        <v>0</v>
      </c>
      <c r="K774" s="25">
        <v>0.19</v>
      </c>
      <c r="L774" s="26" t="s">
        <v>16</v>
      </c>
    </row>
    <row r="775" spans="1:12" outlineLevel="2" x14ac:dyDescent="0.2">
      <c r="A775" s="27" t="s">
        <v>785</v>
      </c>
      <c r="B775" s="28" t="s">
        <v>786</v>
      </c>
      <c r="C775" s="27" t="s">
        <v>25</v>
      </c>
      <c r="D775" s="29"/>
      <c r="E775" s="30"/>
      <c r="F775" s="31"/>
      <c r="G775" s="32">
        <f>IF((TRIM(L775)="Ja"),SUM(G778,G781,G784,G787,G790,G793,G796,G799,G802,G805,G808,G811,G814,G817,G820,G823,G826,G829),0)</f>
        <v>0</v>
      </c>
      <c r="H775" s="33"/>
      <c r="I775" s="32">
        <f>ROUND(ROUND((K775*G775),4),2)</f>
        <v>0</v>
      </c>
      <c r="J775" s="32">
        <f>ROUND(ROUND((K775*H775),4),2)</f>
        <v>0</v>
      </c>
      <c r="K775" s="34">
        <v>0.19</v>
      </c>
      <c r="L775" s="35" t="s">
        <v>16</v>
      </c>
    </row>
    <row r="776" spans="1:12" outlineLevel="3" x14ac:dyDescent="0.2">
      <c r="A776" s="17" t="s">
        <v>787</v>
      </c>
      <c r="B776" s="18" t="s">
        <v>788</v>
      </c>
      <c r="C776" s="17"/>
      <c r="D776" s="17"/>
      <c r="E776" s="17"/>
      <c r="F776" s="17"/>
      <c r="G776" s="17"/>
      <c r="H776" s="17"/>
      <c r="I776" s="17"/>
      <c r="J776" s="17"/>
      <c r="K776" s="17"/>
      <c r="L776" s="17"/>
    </row>
    <row r="777" spans="1:12" ht="236.25" outlineLevel="4" x14ac:dyDescent="0.2">
      <c r="A777" s="17"/>
      <c r="B777" s="19" t="s">
        <v>789</v>
      </c>
      <c r="C777" s="17"/>
      <c r="D777" s="17"/>
      <c r="E777" s="17"/>
      <c r="F777" s="17"/>
      <c r="G777" s="17"/>
      <c r="H777" s="17"/>
      <c r="I777" s="17"/>
      <c r="J777" s="17"/>
      <c r="K777" s="17"/>
      <c r="L777" s="17"/>
    </row>
    <row r="778" spans="1:12" outlineLevel="4" x14ac:dyDescent="0.2">
      <c r="A778" s="20"/>
      <c r="B778" s="20"/>
      <c r="C778" s="20" t="s">
        <v>31</v>
      </c>
      <c r="D778" s="21">
        <v>0</v>
      </c>
      <c r="E778" s="22" t="s">
        <v>78</v>
      </c>
      <c r="F778" s="23"/>
      <c r="G778" s="36">
        <f>IF((TRIM(L778)="Ja"),ROUND(ROUND((D778*F778),4),2),0)</f>
        <v>0</v>
      </c>
      <c r="H778" s="24"/>
      <c r="I778" s="36">
        <f>ROUND(ROUND((K778*G778),4),2)</f>
        <v>0</v>
      </c>
      <c r="J778" s="36">
        <f>ROUND(ROUND((K778*H778),4),2)</f>
        <v>0</v>
      </c>
      <c r="K778" s="25">
        <v>0.19</v>
      </c>
      <c r="L778" s="26" t="s">
        <v>16</v>
      </c>
    </row>
    <row r="779" spans="1:12" outlineLevel="3" x14ac:dyDescent="0.2">
      <c r="A779" s="17" t="s">
        <v>790</v>
      </c>
      <c r="B779" s="18" t="s">
        <v>791</v>
      </c>
      <c r="C779" s="17"/>
      <c r="D779" s="17"/>
      <c r="E779" s="17"/>
      <c r="F779" s="17"/>
      <c r="G779" s="17"/>
      <c r="H779" s="17"/>
      <c r="I779" s="17"/>
      <c r="J779" s="17"/>
      <c r="K779" s="17"/>
      <c r="L779" s="17"/>
    </row>
    <row r="780" spans="1:12" ht="225" outlineLevel="4" x14ac:dyDescent="0.2">
      <c r="A780" s="17"/>
      <c r="B780" s="19" t="s">
        <v>792</v>
      </c>
      <c r="C780" s="17"/>
      <c r="D780" s="17"/>
      <c r="E780" s="17"/>
      <c r="F780" s="17"/>
      <c r="G780" s="17"/>
      <c r="H780" s="17"/>
      <c r="I780" s="17"/>
      <c r="J780" s="17"/>
      <c r="K780" s="17"/>
      <c r="L780" s="17"/>
    </row>
    <row r="781" spans="1:12" outlineLevel="4" x14ac:dyDescent="0.2">
      <c r="A781" s="20"/>
      <c r="B781" s="20"/>
      <c r="C781" s="20" t="s">
        <v>31</v>
      </c>
      <c r="D781" s="21">
        <v>0</v>
      </c>
      <c r="E781" s="22" t="s">
        <v>78</v>
      </c>
      <c r="F781" s="23"/>
      <c r="G781" s="36">
        <f>IF((TRIM(L781)="Ja"),ROUND(ROUND((D781*F781),4),2),0)</f>
        <v>0</v>
      </c>
      <c r="H781" s="24"/>
      <c r="I781" s="36">
        <f>ROUND(ROUND((K781*G781),4),2)</f>
        <v>0</v>
      </c>
      <c r="J781" s="36">
        <f>ROUND(ROUND((K781*H781),4),2)</f>
        <v>0</v>
      </c>
      <c r="K781" s="25">
        <v>0.19</v>
      </c>
      <c r="L781" s="26" t="s">
        <v>16</v>
      </c>
    </row>
    <row r="782" spans="1:12" outlineLevel="3" x14ac:dyDescent="0.2">
      <c r="A782" s="17" t="s">
        <v>793</v>
      </c>
      <c r="B782" s="18" t="s">
        <v>794</v>
      </c>
      <c r="C782" s="17"/>
      <c r="D782" s="17"/>
      <c r="E782" s="17"/>
      <c r="F782" s="17"/>
      <c r="G782" s="17"/>
      <c r="H782" s="17"/>
      <c r="I782" s="17"/>
      <c r="J782" s="17"/>
      <c r="K782" s="17"/>
      <c r="L782" s="17"/>
    </row>
    <row r="783" spans="1:12" ht="191.25" outlineLevel="4" x14ac:dyDescent="0.2">
      <c r="A783" s="17"/>
      <c r="B783" s="19" t="s">
        <v>795</v>
      </c>
      <c r="C783" s="17"/>
      <c r="D783" s="17"/>
      <c r="E783" s="17"/>
      <c r="F783" s="17"/>
      <c r="G783" s="17"/>
      <c r="H783" s="17"/>
      <c r="I783" s="17"/>
      <c r="J783" s="17"/>
      <c r="K783" s="17"/>
      <c r="L783" s="17"/>
    </row>
    <row r="784" spans="1:12" outlineLevel="4" x14ac:dyDescent="0.2">
      <c r="A784" s="20"/>
      <c r="B784" s="20"/>
      <c r="C784" s="20" t="s">
        <v>31</v>
      </c>
      <c r="D784" s="21">
        <v>0</v>
      </c>
      <c r="E784" s="22" t="s">
        <v>78</v>
      </c>
      <c r="F784" s="23"/>
      <c r="G784" s="36">
        <f>IF((TRIM(L784)="Ja"),ROUND(ROUND((D784*F784),4),2),0)</f>
        <v>0</v>
      </c>
      <c r="H784" s="24"/>
      <c r="I784" s="36">
        <f>ROUND(ROUND((K784*G784),4),2)</f>
        <v>0</v>
      </c>
      <c r="J784" s="36">
        <f>ROUND(ROUND((K784*H784),4),2)</f>
        <v>0</v>
      </c>
      <c r="K784" s="25">
        <v>0.19</v>
      </c>
      <c r="L784" s="26" t="s">
        <v>16</v>
      </c>
    </row>
    <row r="785" spans="1:12" outlineLevel="3" x14ac:dyDescent="0.2">
      <c r="A785" s="17" t="s">
        <v>796</v>
      </c>
      <c r="B785" s="18" t="s">
        <v>797</v>
      </c>
      <c r="C785" s="17"/>
      <c r="D785" s="17"/>
      <c r="E785" s="17"/>
      <c r="F785" s="17"/>
      <c r="G785" s="17"/>
      <c r="H785" s="17"/>
      <c r="I785" s="17"/>
      <c r="J785" s="17"/>
      <c r="K785" s="17"/>
      <c r="L785" s="17"/>
    </row>
    <row r="786" spans="1:12" ht="409.5" outlineLevel="4" x14ac:dyDescent="0.2">
      <c r="A786" s="17"/>
      <c r="B786" s="19" t="s">
        <v>798</v>
      </c>
      <c r="C786" s="17"/>
      <c r="D786" s="17"/>
      <c r="E786" s="17"/>
      <c r="F786" s="17"/>
      <c r="G786" s="17"/>
      <c r="H786" s="17"/>
      <c r="I786" s="17"/>
      <c r="J786" s="17"/>
      <c r="K786" s="17"/>
      <c r="L786" s="17"/>
    </row>
    <row r="787" spans="1:12" outlineLevel="4" x14ac:dyDescent="0.2">
      <c r="A787" s="20"/>
      <c r="B787" s="20"/>
      <c r="C787" s="20" t="s">
        <v>31</v>
      </c>
      <c r="D787" s="21">
        <v>0</v>
      </c>
      <c r="E787" s="22" t="s">
        <v>78</v>
      </c>
      <c r="F787" s="23"/>
      <c r="G787" s="36">
        <f>IF((TRIM(L787)="Ja"),ROUND(ROUND((D787*F787),4),2),0)</f>
        <v>0</v>
      </c>
      <c r="H787" s="24"/>
      <c r="I787" s="36">
        <f>ROUND(ROUND((K787*G787),4),2)</f>
        <v>0</v>
      </c>
      <c r="J787" s="36">
        <f>ROUND(ROUND((K787*H787),4),2)</f>
        <v>0</v>
      </c>
      <c r="K787" s="25">
        <v>0.19</v>
      </c>
      <c r="L787" s="26" t="s">
        <v>16</v>
      </c>
    </row>
    <row r="788" spans="1:12" outlineLevel="3" x14ac:dyDescent="0.2">
      <c r="A788" s="17" t="s">
        <v>799</v>
      </c>
      <c r="B788" s="18" t="s">
        <v>800</v>
      </c>
      <c r="C788" s="17"/>
      <c r="D788" s="17"/>
      <c r="E788" s="17"/>
      <c r="F788" s="17"/>
      <c r="G788" s="17"/>
      <c r="H788" s="17"/>
      <c r="I788" s="17"/>
      <c r="J788" s="17"/>
      <c r="K788" s="17"/>
      <c r="L788" s="17"/>
    </row>
    <row r="789" spans="1:12" ht="135" outlineLevel="4" x14ac:dyDescent="0.2">
      <c r="A789" s="17"/>
      <c r="B789" s="19" t="s">
        <v>801</v>
      </c>
      <c r="C789" s="17"/>
      <c r="D789" s="17"/>
      <c r="E789" s="17"/>
      <c r="F789" s="17"/>
      <c r="G789" s="17"/>
      <c r="H789" s="17"/>
      <c r="I789" s="17"/>
      <c r="J789" s="17"/>
      <c r="K789" s="17"/>
      <c r="L789" s="17"/>
    </row>
    <row r="790" spans="1:12" outlineLevel="4" x14ac:dyDescent="0.2">
      <c r="A790" s="20"/>
      <c r="B790" s="20"/>
      <c r="C790" s="20" t="s">
        <v>31</v>
      </c>
      <c r="D790" s="21">
        <v>0</v>
      </c>
      <c r="E790" s="22" t="s">
        <v>78</v>
      </c>
      <c r="F790" s="23"/>
      <c r="G790" s="36">
        <f>IF((TRIM(L790)="Ja"),ROUND(ROUND((D790*F790),4),2),0)</f>
        <v>0</v>
      </c>
      <c r="H790" s="24"/>
      <c r="I790" s="36">
        <f>ROUND(ROUND((K790*G790),4),2)</f>
        <v>0</v>
      </c>
      <c r="J790" s="36">
        <f>ROUND(ROUND((K790*H790),4),2)</f>
        <v>0</v>
      </c>
      <c r="K790" s="25">
        <v>0.19</v>
      </c>
      <c r="L790" s="26" t="s">
        <v>16</v>
      </c>
    </row>
    <row r="791" spans="1:12" outlineLevel="3" x14ac:dyDescent="0.2">
      <c r="A791" s="17" t="s">
        <v>802</v>
      </c>
      <c r="B791" s="18" t="s">
        <v>803</v>
      </c>
      <c r="C791" s="17"/>
      <c r="D791" s="17"/>
      <c r="E791" s="17"/>
      <c r="F791" s="17"/>
      <c r="G791" s="17"/>
      <c r="H791" s="17"/>
      <c r="I791" s="17"/>
      <c r="J791" s="17"/>
      <c r="K791" s="17"/>
      <c r="L791" s="17"/>
    </row>
    <row r="792" spans="1:12" ht="135" outlineLevel="4" x14ac:dyDescent="0.2">
      <c r="A792" s="17"/>
      <c r="B792" s="19" t="s">
        <v>804</v>
      </c>
      <c r="C792" s="17"/>
      <c r="D792" s="17"/>
      <c r="E792" s="17"/>
      <c r="F792" s="17"/>
      <c r="G792" s="17"/>
      <c r="H792" s="17"/>
      <c r="I792" s="17"/>
      <c r="J792" s="17"/>
      <c r="K792" s="17"/>
      <c r="L792" s="17"/>
    </row>
    <row r="793" spans="1:12" outlineLevel="4" x14ac:dyDescent="0.2">
      <c r="A793" s="20"/>
      <c r="B793" s="20"/>
      <c r="C793" s="20" t="s">
        <v>31</v>
      </c>
      <c r="D793" s="21">
        <v>0</v>
      </c>
      <c r="E793" s="22" t="s">
        <v>78</v>
      </c>
      <c r="F793" s="23"/>
      <c r="G793" s="36">
        <f>IF((TRIM(L793)="Ja"),ROUND(ROUND((D793*F793),4),2),0)</f>
        <v>0</v>
      </c>
      <c r="H793" s="24"/>
      <c r="I793" s="36">
        <f>ROUND(ROUND((K793*G793),4),2)</f>
        <v>0</v>
      </c>
      <c r="J793" s="36">
        <f>ROUND(ROUND((K793*H793),4),2)</f>
        <v>0</v>
      </c>
      <c r="K793" s="25">
        <v>0.19</v>
      </c>
      <c r="L793" s="26" t="s">
        <v>16</v>
      </c>
    </row>
    <row r="794" spans="1:12" outlineLevel="3" x14ac:dyDescent="0.2">
      <c r="A794" s="17" t="s">
        <v>805</v>
      </c>
      <c r="B794" s="18" t="s">
        <v>806</v>
      </c>
      <c r="C794" s="17"/>
      <c r="D794" s="17"/>
      <c r="E794" s="17"/>
      <c r="F794" s="17"/>
      <c r="G794" s="17"/>
      <c r="H794" s="17"/>
      <c r="I794" s="17"/>
      <c r="J794" s="17"/>
      <c r="K794" s="17"/>
      <c r="L794" s="17"/>
    </row>
    <row r="795" spans="1:12" ht="146.25" outlineLevel="4" x14ac:dyDescent="0.2">
      <c r="A795" s="17"/>
      <c r="B795" s="19" t="s">
        <v>807</v>
      </c>
      <c r="C795" s="17"/>
      <c r="D795" s="17"/>
      <c r="E795" s="17"/>
      <c r="F795" s="17"/>
      <c r="G795" s="17"/>
      <c r="H795" s="17"/>
      <c r="I795" s="17"/>
      <c r="J795" s="17"/>
      <c r="K795" s="17"/>
      <c r="L795" s="17"/>
    </row>
    <row r="796" spans="1:12" outlineLevel="4" x14ac:dyDescent="0.2">
      <c r="A796" s="20"/>
      <c r="B796" s="20"/>
      <c r="C796" s="20" t="s">
        <v>31</v>
      </c>
      <c r="D796" s="21">
        <v>0</v>
      </c>
      <c r="E796" s="22" t="s">
        <v>78</v>
      </c>
      <c r="F796" s="23"/>
      <c r="G796" s="36">
        <f>IF((TRIM(L796)="Ja"),ROUND(ROUND((D796*F796),4),2),0)</f>
        <v>0</v>
      </c>
      <c r="H796" s="24"/>
      <c r="I796" s="36">
        <f>ROUND(ROUND((K796*G796),4),2)</f>
        <v>0</v>
      </c>
      <c r="J796" s="36">
        <f>ROUND(ROUND((K796*H796),4),2)</f>
        <v>0</v>
      </c>
      <c r="K796" s="25">
        <v>0.19</v>
      </c>
      <c r="L796" s="26" t="s">
        <v>16</v>
      </c>
    </row>
    <row r="797" spans="1:12" outlineLevel="3" x14ac:dyDescent="0.2">
      <c r="A797" s="17" t="s">
        <v>808</v>
      </c>
      <c r="B797" s="18" t="s">
        <v>809</v>
      </c>
      <c r="C797" s="17"/>
      <c r="D797" s="17"/>
      <c r="E797" s="17"/>
      <c r="F797" s="17"/>
      <c r="G797" s="17"/>
      <c r="H797" s="17"/>
      <c r="I797" s="17"/>
      <c r="J797" s="17"/>
      <c r="K797" s="17"/>
      <c r="L797" s="17"/>
    </row>
    <row r="798" spans="1:12" ht="101.25" outlineLevel="4" x14ac:dyDescent="0.2">
      <c r="A798" s="17"/>
      <c r="B798" s="19" t="s">
        <v>810</v>
      </c>
      <c r="C798" s="17"/>
      <c r="D798" s="17"/>
      <c r="E798" s="17"/>
      <c r="F798" s="17"/>
      <c r="G798" s="17"/>
      <c r="H798" s="17"/>
      <c r="I798" s="17"/>
      <c r="J798" s="17"/>
      <c r="K798" s="17"/>
      <c r="L798" s="17"/>
    </row>
    <row r="799" spans="1:12" outlineLevel="4" x14ac:dyDescent="0.2">
      <c r="A799" s="20"/>
      <c r="B799" s="20"/>
      <c r="C799" s="20" t="s">
        <v>31</v>
      </c>
      <c r="D799" s="21">
        <v>0</v>
      </c>
      <c r="E799" s="22" t="s">
        <v>78</v>
      </c>
      <c r="F799" s="23"/>
      <c r="G799" s="36">
        <f>IF((TRIM(L799)="Ja"),ROUND(ROUND((D799*F799),4),2),0)</f>
        <v>0</v>
      </c>
      <c r="H799" s="24"/>
      <c r="I799" s="36">
        <f>ROUND(ROUND((K799*G799),4),2)</f>
        <v>0</v>
      </c>
      <c r="J799" s="36">
        <f>ROUND(ROUND((K799*H799),4),2)</f>
        <v>0</v>
      </c>
      <c r="K799" s="25">
        <v>0.19</v>
      </c>
      <c r="L799" s="26" t="s">
        <v>16</v>
      </c>
    </row>
    <row r="800" spans="1:12" outlineLevel="3" x14ac:dyDescent="0.2">
      <c r="A800" s="17" t="s">
        <v>811</v>
      </c>
      <c r="B800" s="18" t="s">
        <v>812</v>
      </c>
      <c r="C800" s="17"/>
      <c r="D800" s="17"/>
      <c r="E800" s="17"/>
      <c r="F800" s="17"/>
      <c r="G800" s="17"/>
      <c r="H800" s="17"/>
      <c r="I800" s="17"/>
      <c r="J800" s="17"/>
      <c r="K800" s="17"/>
      <c r="L800" s="17"/>
    </row>
    <row r="801" spans="1:12" ht="213.75" outlineLevel="4" x14ac:dyDescent="0.2">
      <c r="A801" s="17"/>
      <c r="B801" s="19" t="s">
        <v>813</v>
      </c>
      <c r="C801" s="17"/>
      <c r="D801" s="17"/>
      <c r="E801" s="17"/>
      <c r="F801" s="17"/>
      <c r="G801" s="17"/>
      <c r="H801" s="17"/>
      <c r="I801" s="17"/>
      <c r="J801" s="17"/>
      <c r="K801" s="17"/>
      <c r="L801" s="17"/>
    </row>
    <row r="802" spans="1:12" outlineLevel="4" x14ac:dyDescent="0.2">
      <c r="A802" s="20"/>
      <c r="B802" s="20"/>
      <c r="C802" s="20" t="s">
        <v>31</v>
      </c>
      <c r="D802" s="21">
        <v>0</v>
      </c>
      <c r="E802" s="22" t="s">
        <v>78</v>
      </c>
      <c r="F802" s="23"/>
      <c r="G802" s="36">
        <f>IF((TRIM(L802)="Ja"),ROUND(ROUND((D802*F802),4),2),0)</f>
        <v>0</v>
      </c>
      <c r="H802" s="24"/>
      <c r="I802" s="36">
        <f>ROUND(ROUND((K802*G802),4),2)</f>
        <v>0</v>
      </c>
      <c r="J802" s="36">
        <f>ROUND(ROUND((K802*H802),4),2)</f>
        <v>0</v>
      </c>
      <c r="K802" s="25">
        <v>0.19</v>
      </c>
      <c r="L802" s="26" t="s">
        <v>16</v>
      </c>
    </row>
    <row r="803" spans="1:12" outlineLevel="3" x14ac:dyDescent="0.2">
      <c r="A803" s="17" t="s">
        <v>814</v>
      </c>
      <c r="B803" s="18" t="s">
        <v>815</v>
      </c>
      <c r="C803" s="17"/>
      <c r="D803" s="17"/>
      <c r="E803" s="17"/>
      <c r="F803" s="17"/>
      <c r="G803" s="17"/>
      <c r="H803" s="17"/>
      <c r="I803" s="17"/>
      <c r="J803" s="17"/>
      <c r="K803" s="17"/>
      <c r="L803" s="17"/>
    </row>
    <row r="804" spans="1:12" ht="45" outlineLevel="4" x14ac:dyDescent="0.2">
      <c r="A804" s="17"/>
      <c r="B804" s="19" t="s">
        <v>816</v>
      </c>
      <c r="C804" s="17"/>
      <c r="D804" s="17"/>
      <c r="E804" s="17"/>
      <c r="F804" s="17"/>
      <c r="G804" s="17"/>
      <c r="H804" s="17"/>
      <c r="I804" s="17"/>
      <c r="J804" s="17"/>
      <c r="K804" s="17"/>
      <c r="L804" s="17"/>
    </row>
    <row r="805" spans="1:12" outlineLevel="4" x14ac:dyDescent="0.2">
      <c r="A805" s="20"/>
      <c r="B805" s="20"/>
      <c r="C805" s="20" t="s">
        <v>31</v>
      </c>
      <c r="D805" s="21">
        <v>0</v>
      </c>
      <c r="E805" s="22" t="s">
        <v>78</v>
      </c>
      <c r="F805" s="23"/>
      <c r="G805" s="36">
        <f>IF((TRIM(L805)="Ja"),ROUND(ROUND((D805*F805),4),2),0)</f>
        <v>0</v>
      </c>
      <c r="H805" s="24"/>
      <c r="I805" s="36">
        <f>ROUND(ROUND((K805*G805),4),2)</f>
        <v>0</v>
      </c>
      <c r="J805" s="36">
        <f>ROUND(ROUND((K805*H805),4),2)</f>
        <v>0</v>
      </c>
      <c r="K805" s="25">
        <v>0.19</v>
      </c>
      <c r="L805" s="26" t="s">
        <v>16</v>
      </c>
    </row>
    <row r="806" spans="1:12" outlineLevel="3" x14ac:dyDescent="0.2">
      <c r="A806" s="17" t="s">
        <v>817</v>
      </c>
      <c r="B806" s="18" t="s">
        <v>818</v>
      </c>
      <c r="C806" s="17"/>
      <c r="D806" s="17"/>
      <c r="E806" s="17"/>
      <c r="F806" s="17"/>
      <c r="G806" s="17"/>
      <c r="H806" s="17"/>
      <c r="I806" s="17"/>
      <c r="J806" s="17"/>
      <c r="K806" s="17"/>
      <c r="L806" s="17"/>
    </row>
    <row r="807" spans="1:12" ht="101.25" outlineLevel="4" x14ac:dyDescent="0.2">
      <c r="A807" s="17"/>
      <c r="B807" s="19" t="s">
        <v>819</v>
      </c>
      <c r="C807" s="17"/>
      <c r="D807" s="17"/>
      <c r="E807" s="17"/>
      <c r="F807" s="17"/>
      <c r="G807" s="17"/>
      <c r="H807" s="17"/>
      <c r="I807" s="17"/>
      <c r="J807" s="17"/>
      <c r="K807" s="17"/>
      <c r="L807" s="17"/>
    </row>
    <row r="808" spans="1:12" outlineLevel="4" x14ac:dyDescent="0.2">
      <c r="A808" s="20"/>
      <c r="B808" s="20"/>
      <c r="C808" s="20" t="s">
        <v>31</v>
      </c>
      <c r="D808" s="21">
        <v>0</v>
      </c>
      <c r="E808" s="22" t="s">
        <v>78</v>
      </c>
      <c r="F808" s="23"/>
      <c r="G808" s="36">
        <f>IF((TRIM(L808)="Ja"),ROUND(ROUND((D808*F808),4),2),0)</f>
        <v>0</v>
      </c>
      <c r="H808" s="24"/>
      <c r="I808" s="36">
        <f>ROUND(ROUND((K808*G808),4),2)</f>
        <v>0</v>
      </c>
      <c r="J808" s="36">
        <f>ROUND(ROUND((K808*H808),4),2)</f>
        <v>0</v>
      </c>
      <c r="K808" s="25">
        <v>0.19</v>
      </c>
      <c r="L808" s="26" t="s">
        <v>16</v>
      </c>
    </row>
    <row r="809" spans="1:12" outlineLevel="3" x14ac:dyDescent="0.2">
      <c r="A809" s="17" t="s">
        <v>820</v>
      </c>
      <c r="B809" s="18" t="s">
        <v>821</v>
      </c>
      <c r="C809" s="17"/>
      <c r="D809" s="17"/>
      <c r="E809" s="17"/>
      <c r="F809" s="17"/>
      <c r="G809" s="17"/>
      <c r="H809" s="17"/>
      <c r="I809" s="17"/>
      <c r="J809" s="17"/>
      <c r="K809" s="17"/>
      <c r="L809" s="17"/>
    </row>
    <row r="810" spans="1:12" ht="236.25" outlineLevel="4" x14ac:dyDescent="0.2">
      <c r="A810" s="17"/>
      <c r="B810" s="19" t="s">
        <v>822</v>
      </c>
      <c r="C810" s="17"/>
      <c r="D810" s="17"/>
      <c r="E810" s="17"/>
      <c r="F810" s="17"/>
      <c r="G810" s="17"/>
      <c r="H810" s="17"/>
      <c r="I810" s="17"/>
      <c r="J810" s="17"/>
      <c r="K810" s="17"/>
      <c r="L810" s="17"/>
    </row>
    <row r="811" spans="1:12" outlineLevel="4" x14ac:dyDescent="0.2">
      <c r="A811" s="20"/>
      <c r="B811" s="20"/>
      <c r="C811" s="20" t="s">
        <v>31</v>
      </c>
      <c r="D811" s="21">
        <v>0</v>
      </c>
      <c r="E811" s="22" t="s">
        <v>78</v>
      </c>
      <c r="F811" s="23"/>
      <c r="G811" s="36">
        <f>IF((TRIM(L811)="Ja"),ROUND(ROUND((D811*F811),4),2),0)</f>
        <v>0</v>
      </c>
      <c r="H811" s="24"/>
      <c r="I811" s="36">
        <f>ROUND(ROUND((K811*G811),4),2)</f>
        <v>0</v>
      </c>
      <c r="J811" s="36">
        <f>ROUND(ROUND((K811*H811),4),2)</f>
        <v>0</v>
      </c>
      <c r="K811" s="25">
        <v>0.19</v>
      </c>
      <c r="L811" s="26" t="s">
        <v>16</v>
      </c>
    </row>
    <row r="812" spans="1:12" outlineLevel="3" x14ac:dyDescent="0.2">
      <c r="A812" s="17" t="s">
        <v>823</v>
      </c>
      <c r="B812" s="18" t="s">
        <v>824</v>
      </c>
      <c r="C812" s="17"/>
      <c r="D812" s="17"/>
      <c r="E812" s="17"/>
      <c r="F812" s="17"/>
      <c r="G812" s="17"/>
      <c r="H812" s="17"/>
      <c r="I812" s="17"/>
      <c r="J812" s="17"/>
      <c r="K812" s="17"/>
      <c r="L812" s="17"/>
    </row>
    <row r="813" spans="1:12" ht="101.25" outlineLevel="4" x14ac:dyDescent="0.2">
      <c r="A813" s="17"/>
      <c r="B813" s="19" t="s">
        <v>825</v>
      </c>
      <c r="C813" s="17"/>
      <c r="D813" s="17"/>
      <c r="E813" s="17"/>
      <c r="F813" s="17"/>
      <c r="G813" s="17"/>
      <c r="H813" s="17"/>
      <c r="I813" s="17"/>
      <c r="J813" s="17"/>
      <c r="K813" s="17"/>
      <c r="L813" s="17"/>
    </row>
    <row r="814" spans="1:12" outlineLevel="4" x14ac:dyDescent="0.2">
      <c r="A814" s="20"/>
      <c r="B814" s="20"/>
      <c r="C814" s="20" t="s">
        <v>31</v>
      </c>
      <c r="D814" s="21">
        <v>0</v>
      </c>
      <c r="E814" s="22" t="s">
        <v>78</v>
      </c>
      <c r="F814" s="23"/>
      <c r="G814" s="36">
        <f>IF((TRIM(L814)="Ja"),ROUND(ROUND((D814*F814),4),2),0)</f>
        <v>0</v>
      </c>
      <c r="H814" s="24"/>
      <c r="I814" s="36">
        <f>ROUND(ROUND((K814*G814),4),2)</f>
        <v>0</v>
      </c>
      <c r="J814" s="36">
        <f>ROUND(ROUND((K814*H814),4),2)</f>
        <v>0</v>
      </c>
      <c r="K814" s="25">
        <v>0.19</v>
      </c>
      <c r="L814" s="26" t="s">
        <v>16</v>
      </c>
    </row>
    <row r="815" spans="1:12" outlineLevel="3" x14ac:dyDescent="0.2">
      <c r="A815" s="17" t="s">
        <v>826</v>
      </c>
      <c r="B815" s="18" t="s">
        <v>827</v>
      </c>
      <c r="C815" s="17"/>
      <c r="D815" s="17"/>
      <c r="E815" s="17"/>
      <c r="F815" s="17"/>
      <c r="G815" s="17"/>
      <c r="H815" s="17"/>
      <c r="I815" s="17"/>
      <c r="J815" s="17"/>
      <c r="K815" s="17"/>
      <c r="L815" s="17"/>
    </row>
    <row r="816" spans="1:12" ht="101.25" outlineLevel="4" x14ac:dyDescent="0.2">
      <c r="A816" s="17"/>
      <c r="B816" s="19" t="s">
        <v>828</v>
      </c>
      <c r="C816" s="17"/>
      <c r="D816" s="17"/>
      <c r="E816" s="17"/>
      <c r="F816" s="17"/>
      <c r="G816" s="17"/>
      <c r="H816" s="17"/>
      <c r="I816" s="17"/>
      <c r="J816" s="17"/>
      <c r="K816" s="17"/>
      <c r="L816" s="17"/>
    </row>
    <row r="817" spans="1:12" outlineLevel="4" x14ac:dyDescent="0.2">
      <c r="A817" s="20"/>
      <c r="B817" s="20"/>
      <c r="C817" s="20" t="s">
        <v>31</v>
      </c>
      <c r="D817" s="21">
        <v>0</v>
      </c>
      <c r="E817" s="22" t="s">
        <v>78</v>
      </c>
      <c r="F817" s="23"/>
      <c r="G817" s="36">
        <f>IF((TRIM(L817)="Ja"),ROUND(ROUND((D817*F817),4),2),0)</f>
        <v>0</v>
      </c>
      <c r="H817" s="24"/>
      <c r="I817" s="36">
        <f>ROUND(ROUND((K817*G817),4),2)</f>
        <v>0</v>
      </c>
      <c r="J817" s="36">
        <f>ROUND(ROUND((K817*H817),4),2)</f>
        <v>0</v>
      </c>
      <c r="K817" s="25">
        <v>0.19</v>
      </c>
      <c r="L817" s="26" t="s">
        <v>16</v>
      </c>
    </row>
    <row r="818" spans="1:12" outlineLevel="3" x14ac:dyDescent="0.2">
      <c r="A818" s="17" t="s">
        <v>829</v>
      </c>
      <c r="B818" s="18" t="s">
        <v>830</v>
      </c>
      <c r="C818" s="17"/>
      <c r="D818" s="17"/>
      <c r="E818" s="17"/>
      <c r="F818" s="17"/>
      <c r="G818" s="17"/>
      <c r="H818" s="17"/>
      <c r="I818" s="17"/>
      <c r="J818" s="17"/>
      <c r="K818" s="17"/>
      <c r="L818" s="17"/>
    </row>
    <row r="819" spans="1:12" ht="135" outlineLevel="4" x14ac:dyDescent="0.2">
      <c r="A819" s="17"/>
      <c r="B819" s="19" t="s">
        <v>831</v>
      </c>
      <c r="C819" s="17"/>
      <c r="D819" s="17"/>
      <c r="E819" s="17"/>
      <c r="F819" s="17"/>
      <c r="G819" s="17"/>
      <c r="H819" s="17"/>
      <c r="I819" s="17"/>
      <c r="J819" s="17"/>
      <c r="K819" s="17"/>
      <c r="L819" s="17"/>
    </row>
    <row r="820" spans="1:12" outlineLevel="4" x14ac:dyDescent="0.2">
      <c r="A820" s="20"/>
      <c r="B820" s="20"/>
      <c r="C820" s="20" t="s">
        <v>31</v>
      </c>
      <c r="D820" s="21">
        <v>0</v>
      </c>
      <c r="E820" s="22" t="s">
        <v>78</v>
      </c>
      <c r="F820" s="23"/>
      <c r="G820" s="36">
        <f>IF((TRIM(L820)="Ja"),ROUND(ROUND((D820*F820),4),2),0)</f>
        <v>0</v>
      </c>
      <c r="H820" s="24"/>
      <c r="I820" s="36">
        <f>ROUND(ROUND((K820*G820),4),2)</f>
        <v>0</v>
      </c>
      <c r="J820" s="36">
        <f>ROUND(ROUND((K820*H820),4),2)</f>
        <v>0</v>
      </c>
      <c r="K820" s="25">
        <v>0.19</v>
      </c>
      <c r="L820" s="26" t="s">
        <v>16</v>
      </c>
    </row>
    <row r="821" spans="1:12" outlineLevel="3" x14ac:dyDescent="0.2">
      <c r="A821" s="17" t="s">
        <v>832</v>
      </c>
      <c r="B821" s="18" t="s">
        <v>833</v>
      </c>
      <c r="C821" s="17"/>
      <c r="D821" s="17"/>
      <c r="E821" s="17"/>
      <c r="F821" s="17"/>
      <c r="G821" s="17"/>
      <c r="H821" s="17"/>
      <c r="I821" s="17"/>
      <c r="J821" s="17"/>
      <c r="K821" s="17"/>
      <c r="L821" s="17"/>
    </row>
    <row r="822" spans="1:12" ht="146.25" outlineLevel="4" x14ac:dyDescent="0.2">
      <c r="A822" s="17"/>
      <c r="B822" s="19" t="s">
        <v>834</v>
      </c>
      <c r="C822" s="17"/>
      <c r="D822" s="17"/>
      <c r="E822" s="17"/>
      <c r="F822" s="17"/>
      <c r="G822" s="17"/>
      <c r="H822" s="17"/>
      <c r="I822" s="17"/>
      <c r="J822" s="17"/>
      <c r="K822" s="17"/>
      <c r="L822" s="17"/>
    </row>
    <row r="823" spans="1:12" outlineLevel="4" x14ac:dyDescent="0.2">
      <c r="A823" s="20"/>
      <c r="B823" s="20"/>
      <c r="C823" s="20" t="s">
        <v>31</v>
      </c>
      <c r="D823" s="21">
        <v>0</v>
      </c>
      <c r="E823" s="22" t="s">
        <v>78</v>
      </c>
      <c r="F823" s="23"/>
      <c r="G823" s="36">
        <f>IF((TRIM(L823)="Ja"),ROUND(ROUND((D823*F823),4),2),0)</f>
        <v>0</v>
      </c>
      <c r="H823" s="24"/>
      <c r="I823" s="36">
        <f>ROUND(ROUND((K823*G823),4),2)</f>
        <v>0</v>
      </c>
      <c r="J823" s="36">
        <f>ROUND(ROUND((K823*H823),4),2)</f>
        <v>0</v>
      </c>
      <c r="K823" s="25">
        <v>0.19</v>
      </c>
      <c r="L823" s="26" t="s">
        <v>16</v>
      </c>
    </row>
    <row r="824" spans="1:12" outlineLevel="3" x14ac:dyDescent="0.2">
      <c r="A824" s="17" t="s">
        <v>835</v>
      </c>
      <c r="B824" s="18" t="s">
        <v>836</v>
      </c>
      <c r="C824" s="17"/>
      <c r="D824" s="17"/>
      <c r="E824" s="17"/>
      <c r="F824" s="17"/>
      <c r="G824" s="17"/>
      <c r="H824" s="17"/>
      <c r="I824" s="17"/>
      <c r="J824" s="17"/>
      <c r="K824" s="17"/>
      <c r="L824" s="17"/>
    </row>
    <row r="825" spans="1:12" ht="22.5" outlineLevel="4" x14ac:dyDescent="0.2">
      <c r="A825" s="17"/>
      <c r="B825" s="19" t="s">
        <v>837</v>
      </c>
      <c r="C825" s="17"/>
      <c r="D825" s="17"/>
      <c r="E825" s="17"/>
      <c r="F825" s="17"/>
      <c r="G825" s="17"/>
      <c r="H825" s="17"/>
      <c r="I825" s="17"/>
      <c r="J825" s="17"/>
      <c r="K825" s="17"/>
      <c r="L825" s="17"/>
    </row>
    <row r="826" spans="1:12" outlineLevel="4" x14ac:dyDescent="0.2">
      <c r="A826" s="20"/>
      <c r="B826" s="20"/>
      <c r="C826" s="20" t="s">
        <v>31</v>
      </c>
      <c r="D826" s="21">
        <v>0</v>
      </c>
      <c r="E826" s="22" t="s">
        <v>78</v>
      </c>
      <c r="F826" s="23"/>
      <c r="G826" s="36">
        <f>IF((TRIM(L826)="Ja"),ROUND(ROUND((D826*F826),4),2),0)</f>
        <v>0</v>
      </c>
      <c r="H826" s="24"/>
      <c r="I826" s="36">
        <f>ROUND(ROUND((K826*G826),4),2)</f>
        <v>0</v>
      </c>
      <c r="J826" s="36">
        <f>ROUND(ROUND((K826*H826),4),2)</f>
        <v>0</v>
      </c>
      <c r="K826" s="25">
        <v>0.19</v>
      </c>
      <c r="L826" s="26" t="s">
        <v>16</v>
      </c>
    </row>
    <row r="827" spans="1:12" outlineLevel="3" x14ac:dyDescent="0.2">
      <c r="A827" s="17" t="s">
        <v>838</v>
      </c>
      <c r="B827" s="18" t="s">
        <v>839</v>
      </c>
      <c r="C827" s="17"/>
      <c r="D827" s="17"/>
      <c r="E827" s="17"/>
      <c r="F827" s="17"/>
      <c r="G827" s="17"/>
      <c r="H827" s="17"/>
      <c r="I827" s="17"/>
      <c r="J827" s="17"/>
      <c r="K827" s="17"/>
      <c r="L827" s="17"/>
    </row>
    <row r="828" spans="1:12" ht="45" outlineLevel="4" x14ac:dyDescent="0.2">
      <c r="A828" s="17"/>
      <c r="B828" s="19" t="s">
        <v>840</v>
      </c>
      <c r="C828" s="17"/>
      <c r="D828" s="17"/>
      <c r="E828" s="17"/>
      <c r="F828" s="17"/>
      <c r="G828" s="17"/>
      <c r="H828" s="17"/>
      <c r="I828" s="17"/>
      <c r="J828" s="17"/>
      <c r="K828" s="17"/>
      <c r="L828" s="17"/>
    </row>
    <row r="829" spans="1:12" outlineLevel="4" x14ac:dyDescent="0.2">
      <c r="A829" s="20"/>
      <c r="B829" s="20"/>
      <c r="C829" s="20" t="s">
        <v>31</v>
      </c>
      <c r="D829" s="21">
        <v>0</v>
      </c>
      <c r="E829" s="22" t="s">
        <v>78</v>
      </c>
      <c r="F829" s="23"/>
      <c r="G829" s="36">
        <f>IF((TRIM(L829)="Ja"),ROUND(ROUND((D829*F829),4),2),0)</f>
        <v>0</v>
      </c>
      <c r="H829" s="24"/>
      <c r="I829" s="36">
        <f>ROUND(ROUND((K829*G829),4),2)</f>
        <v>0</v>
      </c>
      <c r="J829" s="36">
        <f>ROUND(ROUND((K829*H829),4),2)</f>
        <v>0</v>
      </c>
      <c r="K829" s="25">
        <v>0.19</v>
      </c>
      <c r="L829" s="26" t="s">
        <v>16</v>
      </c>
    </row>
    <row r="830" spans="1:12" outlineLevel="2" x14ac:dyDescent="0.2">
      <c r="A830" s="27" t="s">
        <v>841</v>
      </c>
      <c r="B830" s="28" t="s">
        <v>842</v>
      </c>
      <c r="C830" s="27" t="s">
        <v>25</v>
      </c>
      <c r="D830" s="29"/>
      <c r="E830" s="30"/>
      <c r="F830" s="31"/>
      <c r="G830" s="32">
        <f>IF((TRIM(L830)="Ja"),SUM(G833:G833),0)</f>
        <v>0</v>
      </c>
      <c r="H830" s="33"/>
      <c r="I830" s="32">
        <f>ROUND(ROUND((K830*G830),4),2)</f>
        <v>0</v>
      </c>
      <c r="J830" s="32">
        <f>ROUND(ROUND((K830*H830),4),2)</f>
        <v>0</v>
      </c>
      <c r="K830" s="34">
        <v>0.19</v>
      </c>
      <c r="L830" s="35" t="s">
        <v>16</v>
      </c>
    </row>
    <row r="831" spans="1:12" outlineLevel="3" x14ac:dyDescent="0.2">
      <c r="A831" s="17" t="s">
        <v>843</v>
      </c>
      <c r="B831" s="18" t="s">
        <v>844</v>
      </c>
      <c r="C831" s="17"/>
      <c r="D831" s="17"/>
      <c r="E831" s="17"/>
      <c r="F831" s="17"/>
      <c r="G831" s="17"/>
      <c r="H831" s="17"/>
      <c r="I831" s="17"/>
      <c r="J831" s="17"/>
      <c r="K831" s="17"/>
      <c r="L831" s="17"/>
    </row>
    <row r="832" spans="1:12" ht="281.25" outlineLevel="4" x14ac:dyDescent="0.2">
      <c r="A832" s="17"/>
      <c r="B832" s="19" t="s">
        <v>845</v>
      </c>
      <c r="C832" s="17"/>
      <c r="D832" s="17"/>
      <c r="E832" s="17"/>
      <c r="F832" s="17"/>
      <c r="G832" s="17"/>
      <c r="H832" s="17"/>
      <c r="I832" s="17"/>
      <c r="J832" s="17"/>
      <c r="K832" s="17"/>
      <c r="L832" s="17"/>
    </row>
    <row r="833" spans="1:12" outlineLevel="4" x14ac:dyDescent="0.2">
      <c r="A833" s="20"/>
      <c r="B833" s="20"/>
      <c r="C833" s="20" t="s">
        <v>31</v>
      </c>
      <c r="D833" s="21">
        <v>0</v>
      </c>
      <c r="E833" s="22" t="s">
        <v>78</v>
      </c>
      <c r="F833" s="23"/>
      <c r="G833" s="36">
        <f>IF((TRIM(L833)="Ja"),ROUND(ROUND((D833*F833),4),2),0)</f>
        <v>0</v>
      </c>
      <c r="H833" s="24"/>
      <c r="I833" s="36">
        <f>ROUND(ROUND((K833*G833),4),2)</f>
        <v>0</v>
      </c>
      <c r="J833" s="36">
        <f>ROUND(ROUND((K833*H833),4),2)</f>
        <v>0</v>
      </c>
      <c r="K833" s="25">
        <v>0.19</v>
      </c>
      <c r="L833" s="26" t="s">
        <v>16</v>
      </c>
    </row>
    <row r="834" spans="1:12" outlineLevel="1" x14ac:dyDescent="0.2">
      <c r="A834" s="27" t="s">
        <v>846</v>
      </c>
      <c r="B834" s="28" t="s">
        <v>847</v>
      </c>
      <c r="C834" s="27" t="s">
        <v>23</v>
      </c>
      <c r="D834" s="29"/>
      <c r="E834" s="30"/>
      <c r="F834" s="31"/>
      <c r="G834" s="32">
        <f>IF((TRIM(L834)="Ja"),SUM(G837,G838,G869,G933,G1030,G1049,G1053,G1105),0)</f>
        <v>0</v>
      </c>
      <c r="H834" s="33"/>
      <c r="I834" s="32">
        <f>ROUND(ROUND((K834*G834),4),2)</f>
        <v>0</v>
      </c>
      <c r="J834" s="32">
        <f>ROUND(ROUND((K834*H834),4),2)</f>
        <v>0</v>
      </c>
      <c r="K834" s="34">
        <v>0.19</v>
      </c>
      <c r="L834" s="35" t="s">
        <v>16</v>
      </c>
    </row>
    <row r="835" spans="1:12" outlineLevel="2" x14ac:dyDescent="0.2">
      <c r="A835" s="17"/>
      <c r="B835" s="18" t="s">
        <v>568</v>
      </c>
      <c r="C835" s="17"/>
      <c r="D835" s="17"/>
      <c r="E835" s="17"/>
      <c r="F835" s="17"/>
      <c r="G835" s="17"/>
      <c r="H835" s="17"/>
      <c r="I835" s="17"/>
      <c r="J835" s="17"/>
      <c r="K835" s="17"/>
      <c r="L835" s="17"/>
    </row>
    <row r="836" spans="1:12" ht="33.75" outlineLevel="3" x14ac:dyDescent="0.2">
      <c r="A836" s="17"/>
      <c r="B836" s="38" t="s">
        <v>569</v>
      </c>
      <c r="C836" s="17"/>
      <c r="D836" s="17"/>
      <c r="E836" s="17"/>
      <c r="F836" s="17"/>
      <c r="G836" s="17"/>
      <c r="H836" s="17"/>
      <c r="I836" s="17"/>
      <c r="J836" s="17"/>
      <c r="K836" s="17"/>
      <c r="L836" s="17"/>
    </row>
    <row r="837" spans="1:12" outlineLevel="3" x14ac:dyDescent="0.2">
      <c r="A837" s="20"/>
      <c r="B837" s="20"/>
      <c r="C837" s="20" t="s">
        <v>19</v>
      </c>
      <c r="D837" s="21"/>
      <c r="E837" s="22"/>
      <c r="F837" s="23"/>
      <c r="G837" s="24"/>
      <c r="H837" s="24"/>
      <c r="I837" s="24"/>
      <c r="J837" s="24"/>
      <c r="K837" s="25">
        <v>0.19</v>
      </c>
      <c r="L837" s="26" t="s">
        <v>20</v>
      </c>
    </row>
    <row r="838" spans="1:12" outlineLevel="2" x14ac:dyDescent="0.2">
      <c r="A838" s="27" t="s">
        <v>848</v>
      </c>
      <c r="B838" s="28" t="s">
        <v>849</v>
      </c>
      <c r="C838" s="27" t="s">
        <v>25</v>
      </c>
      <c r="D838" s="29"/>
      <c r="E838" s="30"/>
      <c r="F838" s="31"/>
      <c r="G838" s="32">
        <f>IF((TRIM(L838)="Ja"),SUM(G841,G844,G847,G850,G853,G856,G859,G862,G865,G868),0)</f>
        <v>0</v>
      </c>
      <c r="H838" s="33"/>
      <c r="I838" s="32">
        <f>ROUND(ROUND((K838*G838),4),2)</f>
        <v>0</v>
      </c>
      <c r="J838" s="32">
        <f>ROUND(ROUND((K838*H838),4),2)</f>
        <v>0</v>
      </c>
      <c r="K838" s="34">
        <v>0.19</v>
      </c>
      <c r="L838" s="35" t="s">
        <v>16</v>
      </c>
    </row>
    <row r="839" spans="1:12" outlineLevel="3" x14ac:dyDescent="0.2">
      <c r="A839" s="17" t="s">
        <v>850</v>
      </c>
      <c r="B839" s="18" t="s">
        <v>573</v>
      </c>
      <c r="C839" s="17"/>
      <c r="D839" s="17"/>
      <c r="E839" s="17"/>
      <c r="F839" s="17"/>
      <c r="G839" s="17"/>
      <c r="H839" s="17"/>
      <c r="I839" s="17"/>
      <c r="J839" s="17"/>
      <c r="K839" s="17"/>
      <c r="L839" s="17"/>
    </row>
    <row r="840" spans="1:12" ht="45" outlineLevel="4" x14ac:dyDescent="0.2">
      <c r="A840" s="17"/>
      <c r="B840" s="19" t="s">
        <v>851</v>
      </c>
      <c r="C840" s="17"/>
      <c r="D840" s="17"/>
      <c r="E840" s="17"/>
      <c r="F840" s="17"/>
      <c r="G840" s="17"/>
      <c r="H840" s="17"/>
      <c r="I840" s="17"/>
      <c r="J840" s="17"/>
      <c r="K840" s="17"/>
      <c r="L840" s="17"/>
    </row>
    <row r="841" spans="1:12" outlineLevel="4" x14ac:dyDescent="0.2">
      <c r="A841" s="20"/>
      <c r="B841" s="20"/>
      <c r="C841" s="20" t="s">
        <v>31</v>
      </c>
      <c r="D841" s="21">
        <v>0</v>
      </c>
      <c r="E841" s="22" t="s">
        <v>78</v>
      </c>
      <c r="F841" s="23"/>
      <c r="G841" s="36">
        <f>IF((TRIM(L841)="Ja"),ROUND(ROUND((D841*F841),4),2),0)</f>
        <v>0</v>
      </c>
      <c r="H841" s="24"/>
      <c r="I841" s="36">
        <f>ROUND(ROUND((K841*G841),4),2)</f>
        <v>0</v>
      </c>
      <c r="J841" s="36">
        <f>ROUND(ROUND((K841*H841),4),2)</f>
        <v>0</v>
      </c>
      <c r="K841" s="25">
        <v>0.19</v>
      </c>
      <c r="L841" s="26" t="s">
        <v>16</v>
      </c>
    </row>
    <row r="842" spans="1:12" outlineLevel="3" x14ac:dyDescent="0.2">
      <c r="A842" s="17" t="s">
        <v>852</v>
      </c>
      <c r="B842" s="18" t="s">
        <v>853</v>
      </c>
      <c r="C842" s="17"/>
      <c r="D842" s="17"/>
      <c r="E842" s="17"/>
      <c r="F842" s="17"/>
      <c r="G842" s="17"/>
      <c r="H842" s="17"/>
      <c r="I842" s="17"/>
      <c r="J842" s="17"/>
      <c r="K842" s="17"/>
      <c r="L842" s="17"/>
    </row>
    <row r="843" spans="1:12" ht="45" outlineLevel="4" x14ac:dyDescent="0.2">
      <c r="A843" s="17"/>
      <c r="B843" s="19" t="s">
        <v>854</v>
      </c>
      <c r="C843" s="17"/>
      <c r="D843" s="17"/>
      <c r="E843" s="17"/>
      <c r="F843" s="17"/>
      <c r="G843" s="17"/>
      <c r="H843" s="17"/>
      <c r="I843" s="17"/>
      <c r="J843" s="17"/>
      <c r="K843" s="17"/>
      <c r="L843" s="17"/>
    </row>
    <row r="844" spans="1:12" outlineLevel="4" x14ac:dyDescent="0.2">
      <c r="A844" s="20"/>
      <c r="B844" s="20"/>
      <c r="C844" s="20" t="s">
        <v>31</v>
      </c>
      <c r="D844" s="21">
        <v>0</v>
      </c>
      <c r="E844" s="22" t="s">
        <v>78</v>
      </c>
      <c r="F844" s="23"/>
      <c r="G844" s="36">
        <f>IF((TRIM(L844)="Ja"),ROUND(ROUND((D844*F844),4),2),0)</f>
        <v>0</v>
      </c>
      <c r="H844" s="24"/>
      <c r="I844" s="36">
        <f>ROUND(ROUND((K844*G844),4),2)</f>
        <v>0</v>
      </c>
      <c r="J844" s="36">
        <f>ROUND(ROUND((K844*H844),4),2)</f>
        <v>0</v>
      </c>
      <c r="K844" s="25">
        <v>0.19</v>
      </c>
      <c r="L844" s="26" t="s">
        <v>16</v>
      </c>
    </row>
    <row r="845" spans="1:12" outlineLevel="3" x14ac:dyDescent="0.2">
      <c r="A845" s="17" t="s">
        <v>855</v>
      </c>
      <c r="B845" s="18" t="s">
        <v>856</v>
      </c>
      <c r="C845" s="17"/>
      <c r="D845" s="17"/>
      <c r="E845" s="17"/>
      <c r="F845" s="17"/>
      <c r="G845" s="17"/>
      <c r="H845" s="17"/>
      <c r="I845" s="17"/>
      <c r="J845" s="17"/>
      <c r="K845" s="17"/>
      <c r="L845" s="17"/>
    </row>
    <row r="846" spans="1:12" ht="303.75" outlineLevel="4" x14ac:dyDescent="0.2">
      <c r="A846" s="17"/>
      <c r="B846" s="19" t="s">
        <v>857</v>
      </c>
      <c r="C846" s="17"/>
      <c r="D846" s="17"/>
      <c r="E846" s="17"/>
      <c r="F846" s="17"/>
      <c r="G846" s="17"/>
      <c r="H846" s="17"/>
      <c r="I846" s="17"/>
      <c r="J846" s="17"/>
      <c r="K846" s="17"/>
      <c r="L846" s="17"/>
    </row>
    <row r="847" spans="1:12" outlineLevel="4" x14ac:dyDescent="0.2">
      <c r="A847" s="20"/>
      <c r="B847" s="20"/>
      <c r="C847" s="20" t="s">
        <v>31</v>
      </c>
      <c r="D847" s="21">
        <v>0</v>
      </c>
      <c r="E847" s="22" t="s">
        <v>78</v>
      </c>
      <c r="F847" s="23"/>
      <c r="G847" s="36">
        <f>IF((TRIM(L847)="Ja"),ROUND(ROUND((D847*F847),4),2),0)</f>
        <v>0</v>
      </c>
      <c r="H847" s="24"/>
      <c r="I847" s="36">
        <f>ROUND(ROUND((K847*G847),4),2)</f>
        <v>0</v>
      </c>
      <c r="J847" s="36">
        <f>ROUND(ROUND((K847*H847),4),2)</f>
        <v>0</v>
      </c>
      <c r="K847" s="25">
        <v>0.19</v>
      </c>
      <c r="L847" s="26" t="s">
        <v>16</v>
      </c>
    </row>
    <row r="848" spans="1:12" outlineLevel="3" x14ac:dyDescent="0.2">
      <c r="A848" s="17" t="s">
        <v>858</v>
      </c>
      <c r="B848" s="18" t="s">
        <v>859</v>
      </c>
      <c r="C848" s="17"/>
      <c r="D848" s="17"/>
      <c r="E848" s="17"/>
      <c r="F848" s="17"/>
      <c r="G848" s="17"/>
      <c r="H848" s="17"/>
      <c r="I848" s="17"/>
      <c r="J848" s="17"/>
      <c r="K848" s="17"/>
      <c r="L848" s="17"/>
    </row>
    <row r="849" spans="1:12" ht="45" outlineLevel="4" x14ac:dyDescent="0.2">
      <c r="A849" s="17"/>
      <c r="B849" s="19" t="s">
        <v>860</v>
      </c>
      <c r="C849" s="17"/>
      <c r="D849" s="17"/>
      <c r="E849" s="17"/>
      <c r="F849" s="17"/>
      <c r="G849" s="17"/>
      <c r="H849" s="17"/>
      <c r="I849" s="17"/>
      <c r="J849" s="17"/>
      <c r="K849" s="17"/>
      <c r="L849" s="17"/>
    </row>
    <row r="850" spans="1:12" outlineLevel="4" x14ac:dyDescent="0.2">
      <c r="A850" s="20"/>
      <c r="B850" s="20"/>
      <c r="C850" s="20" t="s">
        <v>31</v>
      </c>
      <c r="D850" s="21">
        <v>0</v>
      </c>
      <c r="E850" s="22" t="s">
        <v>78</v>
      </c>
      <c r="F850" s="23"/>
      <c r="G850" s="36">
        <f>IF((TRIM(L850)="Ja"),ROUND(ROUND((D850*F850),4),2),0)</f>
        <v>0</v>
      </c>
      <c r="H850" s="24"/>
      <c r="I850" s="36">
        <f>ROUND(ROUND((K850*G850),4),2)</f>
        <v>0</v>
      </c>
      <c r="J850" s="36">
        <f>ROUND(ROUND((K850*H850),4),2)</f>
        <v>0</v>
      </c>
      <c r="K850" s="25">
        <v>0.19</v>
      </c>
      <c r="L850" s="26" t="s">
        <v>16</v>
      </c>
    </row>
    <row r="851" spans="1:12" outlineLevel="3" x14ac:dyDescent="0.2">
      <c r="A851" s="17" t="s">
        <v>861</v>
      </c>
      <c r="B851" s="18" t="s">
        <v>862</v>
      </c>
      <c r="C851" s="17"/>
      <c r="D851" s="17"/>
      <c r="E851" s="17"/>
      <c r="F851" s="17"/>
      <c r="G851" s="17"/>
      <c r="H851" s="17"/>
      <c r="I851" s="17"/>
      <c r="J851" s="17"/>
      <c r="K851" s="17"/>
      <c r="L851" s="17"/>
    </row>
    <row r="852" spans="1:12" ht="67.5" outlineLevel="4" x14ac:dyDescent="0.2">
      <c r="A852" s="17"/>
      <c r="B852" s="19" t="s">
        <v>863</v>
      </c>
      <c r="C852" s="17"/>
      <c r="D852" s="17"/>
      <c r="E852" s="17"/>
      <c r="F852" s="17"/>
      <c r="G852" s="17"/>
      <c r="H852" s="17"/>
      <c r="I852" s="17"/>
      <c r="J852" s="17"/>
      <c r="K852" s="17"/>
      <c r="L852" s="17"/>
    </row>
    <row r="853" spans="1:12" outlineLevel="4" x14ac:dyDescent="0.2">
      <c r="A853" s="20"/>
      <c r="B853" s="20"/>
      <c r="C853" s="20" t="s">
        <v>31</v>
      </c>
      <c r="D853" s="21">
        <v>0</v>
      </c>
      <c r="E853" s="22" t="s">
        <v>78</v>
      </c>
      <c r="F853" s="23"/>
      <c r="G853" s="36">
        <f>IF((TRIM(L853)="Ja"),ROUND(ROUND((D853*F853),4),2),0)</f>
        <v>0</v>
      </c>
      <c r="H853" s="24"/>
      <c r="I853" s="36">
        <f>ROUND(ROUND((K853*G853),4),2)</f>
        <v>0</v>
      </c>
      <c r="J853" s="36">
        <f>ROUND(ROUND((K853*H853),4),2)</f>
        <v>0</v>
      </c>
      <c r="K853" s="25">
        <v>0.19</v>
      </c>
      <c r="L853" s="26" t="s">
        <v>16</v>
      </c>
    </row>
    <row r="854" spans="1:12" outlineLevel="3" x14ac:dyDescent="0.2">
      <c r="A854" s="17" t="s">
        <v>864</v>
      </c>
      <c r="B854" s="18" t="s">
        <v>865</v>
      </c>
      <c r="C854" s="17"/>
      <c r="D854" s="17"/>
      <c r="E854" s="17"/>
      <c r="F854" s="17"/>
      <c r="G854" s="17"/>
      <c r="H854" s="17"/>
      <c r="I854" s="17"/>
      <c r="J854" s="17"/>
      <c r="K854" s="17"/>
      <c r="L854" s="17"/>
    </row>
    <row r="855" spans="1:12" ht="112.5" outlineLevel="4" x14ac:dyDescent="0.2">
      <c r="A855" s="17"/>
      <c r="B855" s="19" t="s">
        <v>866</v>
      </c>
      <c r="C855" s="17"/>
      <c r="D855" s="17"/>
      <c r="E855" s="17"/>
      <c r="F855" s="17"/>
      <c r="G855" s="17"/>
      <c r="H855" s="17"/>
      <c r="I855" s="17"/>
      <c r="J855" s="17"/>
      <c r="K855" s="17"/>
      <c r="L855" s="17"/>
    </row>
    <row r="856" spans="1:12" outlineLevel="4" x14ac:dyDescent="0.2">
      <c r="A856" s="20"/>
      <c r="B856" s="20"/>
      <c r="C856" s="20" t="s">
        <v>31</v>
      </c>
      <c r="D856" s="21">
        <v>0</v>
      </c>
      <c r="E856" s="22" t="s">
        <v>78</v>
      </c>
      <c r="F856" s="23"/>
      <c r="G856" s="36">
        <f>IF((TRIM(L856)="Ja"),ROUND(ROUND((D856*F856),4),2),0)</f>
        <v>0</v>
      </c>
      <c r="H856" s="24"/>
      <c r="I856" s="36">
        <f>ROUND(ROUND((K856*G856),4),2)</f>
        <v>0</v>
      </c>
      <c r="J856" s="36">
        <f>ROUND(ROUND((K856*H856),4),2)</f>
        <v>0</v>
      </c>
      <c r="K856" s="25">
        <v>0.19</v>
      </c>
      <c r="L856" s="26" t="s">
        <v>16</v>
      </c>
    </row>
    <row r="857" spans="1:12" outlineLevel="3" x14ac:dyDescent="0.2">
      <c r="A857" s="17" t="s">
        <v>867</v>
      </c>
      <c r="B857" s="18" t="s">
        <v>868</v>
      </c>
      <c r="C857" s="17"/>
      <c r="D857" s="17"/>
      <c r="E857" s="17"/>
      <c r="F857" s="17"/>
      <c r="G857" s="17"/>
      <c r="H857" s="17"/>
      <c r="I857" s="17"/>
      <c r="J857" s="17"/>
      <c r="K857" s="17"/>
      <c r="L857" s="17"/>
    </row>
    <row r="858" spans="1:12" ht="22.5" outlineLevel="4" x14ac:dyDescent="0.2">
      <c r="A858" s="17"/>
      <c r="B858" s="19" t="s">
        <v>869</v>
      </c>
      <c r="C858" s="17"/>
      <c r="D858" s="17"/>
      <c r="E858" s="17"/>
      <c r="F858" s="17"/>
      <c r="G858" s="17"/>
      <c r="H858" s="17"/>
      <c r="I858" s="17"/>
      <c r="J858" s="17"/>
      <c r="K858" s="17"/>
      <c r="L858" s="17"/>
    </row>
    <row r="859" spans="1:12" outlineLevel="4" x14ac:dyDescent="0.2">
      <c r="A859" s="20"/>
      <c r="B859" s="20"/>
      <c r="C859" s="20" t="s">
        <v>31</v>
      </c>
      <c r="D859" s="21">
        <v>0</v>
      </c>
      <c r="E859" s="22" t="s">
        <v>78</v>
      </c>
      <c r="F859" s="23"/>
      <c r="G859" s="36">
        <f>IF((TRIM(L859)="Ja"),ROUND(ROUND((D859*F859),4),2),0)</f>
        <v>0</v>
      </c>
      <c r="H859" s="24"/>
      <c r="I859" s="36">
        <f>ROUND(ROUND((K859*G859),4),2)</f>
        <v>0</v>
      </c>
      <c r="J859" s="36">
        <f>ROUND(ROUND((K859*H859),4),2)</f>
        <v>0</v>
      </c>
      <c r="K859" s="25">
        <v>0.19</v>
      </c>
      <c r="L859" s="26" t="s">
        <v>16</v>
      </c>
    </row>
    <row r="860" spans="1:12" outlineLevel="3" x14ac:dyDescent="0.2">
      <c r="A860" s="17" t="s">
        <v>870</v>
      </c>
      <c r="B860" s="18" t="s">
        <v>871</v>
      </c>
      <c r="C860" s="17"/>
      <c r="D860" s="17"/>
      <c r="E860" s="17"/>
      <c r="F860" s="17"/>
      <c r="G860" s="17"/>
      <c r="H860" s="17"/>
      <c r="I860" s="17"/>
      <c r="J860" s="17"/>
      <c r="K860" s="17"/>
      <c r="L860" s="17"/>
    </row>
    <row r="861" spans="1:12" ht="22.5" outlineLevel="4" x14ac:dyDescent="0.2">
      <c r="A861" s="17"/>
      <c r="B861" s="19" t="s">
        <v>872</v>
      </c>
      <c r="C861" s="17"/>
      <c r="D861" s="17"/>
      <c r="E861" s="17"/>
      <c r="F861" s="17"/>
      <c r="G861" s="17"/>
      <c r="H861" s="17"/>
      <c r="I861" s="17"/>
      <c r="J861" s="17"/>
      <c r="K861" s="17"/>
      <c r="L861" s="17"/>
    </row>
    <row r="862" spans="1:12" outlineLevel="4" x14ac:dyDescent="0.2">
      <c r="A862" s="20"/>
      <c r="B862" s="20"/>
      <c r="C862" s="20" t="s">
        <v>31</v>
      </c>
      <c r="D862" s="21">
        <v>0</v>
      </c>
      <c r="E862" s="22" t="s">
        <v>78</v>
      </c>
      <c r="F862" s="23"/>
      <c r="G862" s="36">
        <f>IF((TRIM(L862)="Ja"),ROUND(ROUND((D862*F862),4),2),0)</f>
        <v>0</v>
      </c>
      <c r="H862" s="24"/>
      <c r="I862" s="36">
        <f>ROUND(ROUND((K862*G862),4),2)</f>
        <v>0</v>
      </c>
      <c r="J862" s="36">
        <f>ROUND(ROUND((K862*H862),4),2)</f>
        <v>0</v>
      </c>
      <c r="K862" s="25">
        <v>0.19</v>
      </c>
      <c r="L862" s="26" t="s">
        <v>16</v>
      </c>
    </row>
    <row r="863" spans="1:12" outlineLevel="3" x14ac:dyDescent="0.2">
      <c r="A863" s="17" t="s">
        <v>873</v>
      </c>
      <c r="B863" s="18" t="s">
        <v>874</v>
      </c>
      <c r="C863" s="17"/>
      <c r="D863" s="17"/>
      <c r="E863" s="17"/>
      <c r="F863" s="17"/>
      <c r="G863" s="17"/>
      <c r="H863" s="17"/>
      <c r="I863" s="17"/>
      <c r="J863" s="17"/>
      <c r="K863" s="17"/>
      <c r="L863" s="17"/>
    </row>
    <row r="864" spans="1:12" ht="22.5" outlineLevel="4" x14ac:dyDescent="0.2">
      <c r="A864" s="17"/>
      <c r="B864" s="19" t="s">
        <v>875</v>
      </c>
      <c r="C864" s="17"/>
      <c r="D864" s="17"/>
      <c r="E864" s="17"/>
      <c r="F864" s="17"/>
      <c r="G864" s="17"/>
      <c r="H864" s="17"/>
      <c r="I864" s="17"/>
      <c r="J864" s="17"/>
      <c r="K864" s="17"/>
      <c r="L864" s="17"/>
    </row>
    <row r="865" spans="1:12" outlineLevel="4" x14ac:dyDescent="0.2">
      <c r="A865" s="20"/>
      <c r="B865" s="20"/>
      <c r="C865" s="20" t="s">
        <v>31</v>
      </c>
      <c r="D865" s="21">
        <v>0</v>
      </c>
      <c r="E865" s="22" t="s">
        <v>78</v>
      </c>
      <c r="F865" s="23"/>
      <c r="G865" s="36">
        <f>IF((TRIM(L865)="Ja"),ROUND(ROUND((D865*F865),4),2),0)</f>
        <v>0</v>
      </c>
      <c r="H865" s="24"/>
      <c r="I865" s="36">
        <f>ROUND(ROUND((K865*G865),4),2)</f>
        <v>0</v>
      </c>
      <c r="J865" s="36">
        <f>ROUND(ROUND((K865*H865),4),2)</f>
        <v>0</v>
      </c>
      <c r="K865" s="25">
        <v>0.19</v>
      </c>
      <c r="L865" s="26" t="s">
        <v>16</v>
      </c>
    </row>
    <row r="866" spans="1:12" outlineLevel="3" x14ac:dyDescent="0.2">
      <c r="A866" s="17" t="s">
        <v>876</v>
      </c>
      <c r="B866" s="18" t="s">
        <v>877</v>
      </c>
      <c r="C866" s="17"/>
      <c r="D866" s="17"/>
      <c r="E866" s="17"/>
      <c r="F866" s="17"/>
      <c r="G866" s="17"/>
      <c r="H866" s="17"/>
      <c r="I866" s="17"/>
      <c r="J866" s="17"/>
      <c r="K866" s="17"/>
      <c r="L866" s="17"/>
    </row>
    <row r="867" spans="1:12" ht="45" outlineLevel="4" x14ac:dyDescent="0.2">
      <c r="A867" s="17"/>
      <c r="B867" s="19" t="s">
        <v>878</v>
      </c>
      <c r="C867" s="17"/>
      <c r="D867" s="17"/>
      <c r="E867" s="17"/>
      <c r="F867" s="17"/>
      <c r="G867" s="17"/>
      <c r="H867" s="17"/>
      <c r="I867" s="17"/>
      <c r="J867" s="17"/>
      <c r="K867" s="17"/>
      <c r="L867" s="17"/>
    </row>
    <row r="868" spans="1:12" outlineLevel="4" x14ac:dyDescent="0.2">
      <c r="A868" s="20"/>
      <c r="B868" s="20"/>
      <c r="C868" s="20" t="s">
        <v>31</v>
      </c>
      <c r="D868" s="21">
        <v>0</v>
      </c>
      <c r="E868" s="22" t="s">
        <v>78</v>
      </c>
      <c r="F868" s="23"/>
      <c r="G868" s="36">
        <f>IF((TRIM(L868)="Ja"),ROUND(ROUND((D868*F868),4),2),0)</f>
        <v>0</v>
      </c>
      <c r="H868" s="24"/>
      <c r="I868" s="36">
        <f>ROUND(ROUND((K868*G868),4),2)</f>
        <v>0</v>
      </c>
      <c r="J868" s="36">
        <f>ROUND(ROUND((K868*H868),4),2)</f>
        <v>0</v>
      </c>
      <c r="K868" s="25">
        <v>0.19</v>
      </c>
      <c r="L868" s="26" t="s">
        <v>16</v>
      </c>
    </row>
    <row r="869" spans="1:12" outlineLevel="2" x14ac:dyDescent="0.2">
      <c r="A869" s="27" t="s">
        <v>879</v>
      </c>
      <c r="B869" s="28" t="s">
        <v>880</v>
      </c>
      <c r="C869" s="27" t="s">
        <v>25</v>
      </c>
      <c r="D869" s="29"/>
      <c r="E869" s="30"/>
      <c r="F869" s="31"/>
      <c r="G869" s="32">
        <f>IF((TRIM(L869)="Ja"),SUM(G872,G875,G878,G881,G884,G887,G890,G893,G896,G899,G902,G905,G908,G911,G914,G917,G920,G923,G926,G929,G932),0)</f>
        <v>0</v>
      </c>
      <c r="H869" s="33"/>
      <c r="I869" s="32">
        <f>ROUND(ROUND((K869*G869),4),2)</f>
        <v>0</v>
      </c>
      <c r="J869" s="32">
        <f>ROUND(ROUND((K869*H869),4),2)</f>
        <v>0</v>
      </c>
      <c r="K869" s="34">
        <v>0.19</v>
      </c>
      <c r="L869" s="35" t="s">
        <v>16</v>
      </c>
    </row>
    <row r="870" spans="1:12" outlineLevel="3" x14ac:dyDescent="0.2">
      <c r="A870" s="17" t="s">
        <v>881</v>
      </c>
      <c r="B870" s="18" t="s">
        <v>882</v>
      </c>
      <c r="C870" s="17"/>
      <c r="D870" s="17"/>
      <c r="E870" s="17"/>
      <c r="F870" s="17"/>
      <c r="G870" s="17"/>
      <c r="H870" s="17"/>
      <c r="I870" s="17"/>
      <c r="J870" s="17"/>
      <c r="K870" s="17"/>
      <c r="L870" s="17"/>
    </row>
    <row r="871" spans="1:12" ht="101.25" outlineLevel="4" x14ac:dyDescent="0.2">
      <c r="A871" s="17"/>
      <c r="B871" s="19" t="s">
        <v>883</v>
      </c>
      <c r="C871" s="17"/>
      <c r="D871" s="17"/>
      <c r="E871" s="17"/>
      <c r="F871" s="17"/>
      <c r="G871" s="17"/>
      <c r="H871" s="17"/>
      <c r="I871" s="17"/>
      <c r="J871" s="17"/>
      <c r="K871" s="17"/>
      <c r="L871" s="17"/>
    </row>
    <row r="872" spans="1:12" outlineLevel="4" x14ac:dyDescent="0.2">
      <c r="A872" s="20"/>
      <c r="B872" s="20"/>
      <c r="C872" s="20" t="s">
        <v>31</v>
      </c>
      <c r="D872" s="21">
        <v>0</v>
      </c>
      <c r="E872" s="22" t="s">
        <v>78</v>
      </c>
      <c r="F872" s="23"/>
      <c r="G872" s="36">
        <f>IF((TRIM(L872)="Ja"),ROUND(ROUND((D872*F872),4),2),0)</f>
        <v>0</v>
      </c>
      <c r="H872" s="24"/>
      <c r="I872" s="36">
        <f>ROUND(ROUND((K872*G872),4),2)</f>
        <v>0</v>
      </c>
      <c r="J872" s="36">
        <f>ROUND(ROUND((K872*H872),4),2)</f>
        <v>0</v>
      </c>
      <c r="K872" s="25">
        <v>0.19</v>
      </c>
      <c r="L872" s="26" t="s">
        <v>16</v>
      </c>
    </row>
    <row r="873" spans="1:12" outlineLevel="3" x14ac:dyDescent="0.2">
      <c r="A873" s="17" t="s">
        <v>884</v>
      </c>
      <c r="B873" s="18" t="s">
        <v>885</v>
      </c>
      <c r="C873" s="17"/>
      <c r="D873" s="17"/>
      <c r="E873" s="17"/>
      <c r="F873" s="17"/>
      <c r="G873" s="17"/>
      <c r="H873" s="17"/>
      <c r="I873" s="17"/>
      <c r="J873" s="17"/>
      <c r="K873" s="17"/>
      <c r="L873" s="17"/>
    </row>
    <row r="874" spans="1:12" ht="146.25" outlineLevel="4" x14ac:dyDescent="0.2">
      <c r="A874" s="17"/>
      <c r="B874" s="19" t="s">
        <v>886</v>
      </c>
      <c r="C874" s="17"/>
      <c r="D874" s="17"/>
      <c r="E874" s="17"/>
      <c r="F874" s="17"/>
      <c r="G874" s="17"/>
      <c r="H874" s="17"/>
      <c r="I874" s="17"/>
      <c r="J874" s="17"/>
      <c r="K874" s="17"/>
      <c r="L874" s="17"/>
    </row>
    <row r="875" spans="1:12" outlineLevel="4" x14ac:dyDescent="0.2">
      <c r="A875" s="20"/>
      <c r="B875" s="20"/>
      <c r="C875" s="20" t="s">
        <v>31</v>
      </c>
      <c r="D875" s="21">
        <v>0</v>
      </c>
      <c r="E875" s="22" t="s">
        <v>78</v>
      </c>
      <c r="F875" s="23"/>
      <c r="G875" s="36">
        <f>IF((TRIM(L875)="Ja"),ROUND(ROUND((D875*F875),4),2),0)</f>
        <v>0</v>
      </c>
      <c r="H875" s="24"/>
      <c r="I875" s="36">
        <f>ROUND(ROUND((K875*G875),4),2)</f>
        <v>0</v>
      </c>
      <c r="J875" s="36">
        <f>ROUND(ROUND((K875*H875),4),2)</f>
        <v>0</v>
      </c>
      <c r="K875" s="25">
        <v>0.19</v>
      </c>
      <c r="L875" s="26" t="s">
        <v>16</v>
      </c>
    </row>
    <row r="876" spans="1:12" outlineLevel="3" x14ac:dyDescent="0.2">
      <c r="A876" s="17" t="s">
        <v>887</v>
      </c>
      <c r="B876" s="18" t="s">
        <v>888</v>
      </c>
      <c r="C876" s="17"/>
      <c r="D876" s="17"/>
      <c r="E876" s="17"/>
      <c r="F876" s="17"/>
      <c r="G876" s="17"/>
      <c r="H876" s="17"/>
      <c r="I876" s="17"/>
      <c r="J876" s="17"/>
      <c r="K876" s="17"/>
      <c r="L876" s="17"/>
    </row>
    <row r="877" spans="1:12" ht="112.5" outlineLevel="4" x14ac:dyDescent="0.2">
      <c r="A877" s="17"/>
      <c r="B877" s="19" t="s">
        <v>889</v>
      </c>
      <c r="C877" s="17"/>
      <c r="D877" s="17"/>
      <c r="E877" s="17"/>
      <c r="F877" s="17"/>
      <c r="G877" s="17"/>
      <c r="H877" s="17"/>
      <c r="I877" s="17"/>
      <c r="J877" s="17"/>
      <c r="K877" s="17"/>
      <c r="L877" s="17"/>
    </row>
    <row r="878" spans="1:12" outlineLevel="4" x14ac:dyDescent="0.2">
      <c r="A878" s="20"/>
      <c r="B878" s="20"/>
      <c r="C878" s="20" t="s">
        <v>31</v>
      </c>
      <c r="D878" s="21">
        <v>0</v>
      </c>
      <c r="E878" s="22" t="s">
        <v>78</v>
      </c>
      <c r="F878" s="23"/>
      <c r="G878" s="36">
        <f>IF((TRIM(L878)="Ja"),ROUND(ROUND((D878*F878),4),2),0)</f>
        <v>0</v>
      </c>
      <c r="H878" s="24"/>
      <c r="I878" s="36">
        <f>ROUND(ROUND((K878*G878),4),2)</f>
        <v>0</v>
      </c>
      <c r="J878" s="36">
        <f>ROUND(ROUND((K878*H878),4),2)</f>
        <v>0</v>
      </c>
      <c r="K878" s="25">
        <v>0.19</v>
      </c>
      <c r="L878" s="26" t="s">
        <v>16</v>
      </c>
    </row>
    <row r="879" spans="1:12" outlineLevel="3" x14ac:dyDescent="0.2">
      <c r="A879" s="17" t="s">
        <v>890</v>
      </c>
      <c r="B879" s="18" t="s">
        <v>891</v>
      </c>
      <c r="C879" s="17"/>
      <c r="D879" s="17"/>
      <c r="E879" s="17"/>
      <c r="F879" s="17"/>
      <c r="G879" s="17"/>
      <c r="H879" s="17"/>
      <c r="I879" s="17"/>
      <c r="J879" s="17"/>
      <c r="K879" s="17"/>
      <c r="L879" s="17"/>
    </row>
    <row r="880" spans="1:12" ht="123.75" outlineLevel="4" x14ac:dyDescent="0.2">
      <c r="A880" s="17"/>
      <c r="B880" s="19" t="s">
        <v>892</v>
      </c>
      <c r="C880" s="17"/>
      <c r="D880" s="17"/>
      <c r="E880" s="17"/>
      <c r="F880" s="17"/>
      <c r="G880" s="17"/>
      <c r="H880" s="17"/>
      <c r="I880" s="17"/>
      <c r="J880" s="17"/>
      <c r="K880" s="17"/>
      <c r="L880" s="17"/>
    </row>
    <row r="881" spans="1:12" outlineLevel="4" x14ac:dyDescent="0.2">
      <c r="A881" s="20"/>
      <c r="B881" s="20"/>
      <c r="C881" s="20" t="s">
        <v>31</v>
      </c>
      <c r="D881" s="21">
        <v>0</v>
      </c>
      <c r="E881" s="22" t="s">
        <v>78</v>
      </c>
      <c r="F881" s="23"/>
      <c r="G881" s="36">
        <f>IF((TRIM(L881)="Ja"),ROUND(ROUND((D881*F881),4),2),0)</f>
        <v>0</v>
      </c>
      <c r="H881" s="24"/>
      <c r="I881" s="36">
        <f>ROUND(ROUND((K881*G881),4),2)</f>
        <v>0</v>
      </c>
      <c r="J881" s="36">
        <f>ROUND(ROUND((K881*H881),4),2)</f>
        <v>0</v>
      </c>
      <c r="K881" s="25">
        <v>0.19</v>
      </c>
      <c r="L881" s="26" t="s">
        <v>16</v>
      </c>
    </row>
    <row r="882" spans="1:12" outlineLevel="3" x14ac:dyDescent="0.2">
      <c r="A882" s="17" t="s">
        <v>893</v>
      </c>
      <c r="B882" s="18" t="s">
        <v>894</v>
      </c>
      <c r="C882" s="17"/>
      <c r="D882" s="17"/>
      <c r="E882" s="17"/>
      <c r="F882" s="17"/>
      <c r="G882" s="17"/>
      <c r="H882" s="17"/>
      <c r="I882" s="17"/>
      <c r="J882" s="17"/>
      <c r="K882" s="17"/>
      <c r="L882" s="17"/>
    </row>
    <row r="883" spans="1:12" ht="180" outlineLevel="4" x14ac:dyDescent="0.2">
      <c r="A883" s="17"/>
      <c r="B883" s="19" t="s">
        <v>895</v>
      </c>
      <c r="C883" s="17"/>
      <c r="D883" s="17"/>
      <c r="E883" s="17"/>
      <c r="F883" s="17"/>
      <c r="G883" s="17"/>
      <c r="H883" s="17"/>
      <c r="I883" s="17"/>
      <c r="J883" s="17"/>
      <c r="K883" s="17"/>
      <c r="L883" s="17"/>
    </row>
    <row r="884" spans="1:12" outlineLevel="4" x14ac:dyDescent="0.2">
      <c r="A884" s="20"/>
      <c r="B884" s="20"/>
      <c r="C884" s="20" t="s">
        <v>31</v>
      </c>
      <c r="D884" s="21">
        <v>0</v>
      </c>
      <c r="E884" s="22" t="s">
        <v>78</v>
      </c>
      <c r="F884" s="23"/>
      <c r="G884" s="36">
        <f>IF((TRIM(L884)="Ja"),ROUND(ROUND((D884*F884),4),2),0)</f>
        <v>0</v>
      </c>
      <c r="H884" s="24"/>
      <c r="I884" s="36">
        <f>ROUND(ROUND((K884*G884),4),2)</f>
        <v>0</v>
      </c>
      <c r="J884" s="36">
        <f>ROUND(ROUND((K884*H884),4),2)</f>
        <v>0</v>
      </c>
      <c r="K884" s="25">
        <v>0.19</v>
      </c>
      <c r="L884" s="26" t="s">
        <v>16</v>
      </c>
    </row>
    <row r="885" spans="1:12" outlineLevel="3" x14ac:dyDescent="0.2">
      <c r="A885" s="17" t="s">
        <v>896</v>
      </c>
      <c r="B885" s="18" t="s">
        <v>897</v>
      </c>
      <c r="C885" s="17"/>
      <c r="D885" s="17"/>
      <c r="E885" s="17"/>
      <c r="F885" s="17"/>
      <c r="G885" s="17"/>
      <c r="H885" s="17"/>
      <c r="I885" s="17"/>
      <c r="J885" s="17"/>
      <c r="K885" s="17"/>
      <c r="L885" s="17"/>
    </row>
    <row r="886" spans="1:12" ht="146.25" outlineLevel="4" x14ac:dyDescent="0.2">
      <c r="A886" s="17"/>
      <c r="B886" s="19" t="s">
        <v>898</v>
      </c>
      <c r="C886" s="17"/>
      <c r="D886" s="17"/>
      <c r="E886" s="17"/>
      <c r="F886" s="17"/>
      <c r="G886" s="17"/>
      <c r="H886" s="17"/>
      <c r="I886" s="17"/>
      <c r="J886" s="17"/>
      <c r="K886" s="17"/>
      <c r="L886" s="17"/>
    </row>
    <row r="887" spans="1:12" outlineLevel="4" x14ac:dyDescent="0.2">
      <c r="A887" s="20"/>
      <c r="B887" s="20"/>
      <c r="C887" s="20" t="s">
        <v>31</v>
      </c>
      <c r="D887" s="21">
        <v>0</v>
      </c>
      <c r="E887" s="22" t="s">
        <v>78</v>
      </c>
      <c r="F887" s="23"/>
      <c r="G887" s="36">
        <f>IF((TRIM(L887)="Ja"),ROUND(ROUND((D887*F887),4),2),0)</f>
        <v>0</v>
      </c>
      <c r="H887" s="24"/>
      <c r="I887" s="36">
        <f>ROUND(ROUND((K887*G887),4),2)</f>
        <v>0</v>
      </c>
      <c r="J887" s="36">
        <f>ROUND(ROUND((K887*H887),4),2)</f>
        <v>0</v>
      </c>
      <c r="K887" s="25">
        <v>0.19</v>
      </c>
      <c r="L887" s="26" t="s">
        <v>16</v>
      </c>
    </row>
    <row r="888" spans="1:12" outlineLevel="3" x14ac:dyDescent="0.2">
      <c r="A888" s="17" t="s">
        <v>899</v>
      </c>
      <c r="B888" s="18" t="s">
        <v>900</v>
      </c>
      <c r="C888" s="17"/>
      <c r="D888" s="17"/>
      <c r="E888" s="17"/>
      <c r="F888" s="17"/>
      <c r="G888" s="17"/>
      <c r="H888" s="17"/>
      <c r="I888" s="17"/>
      <c r="J888" s="17"/>
      <c r="K888" s="17"/>
      <c r="L888" s="17"/>
    </row>
    <row r="889" spans="1:12" ht="112.5" outlineLevel="4" x14ac:dyDescent="0.2">
      <c r="A889" s="17"/>
      <c r="B889" s="19" t="s">
        <v>901</v>
      </c>
      <c r="C889" s="17"/>
      <c r="D889" s="17"/>
      <c r="E889" s="17"/>
      <c r="F889" s="17"/>
      <c r="G889" s="17"/>
      <c r="H889" s="17"/>
      <c r="I889" s="17"/>
      <c r="J889" s="17"/>
      <c r="K889" s="17"/>
      <c r="L889" s="17"/>
    </row>
    <row r="890" spans="1:12" outlineLevel="4" x14ac:dyDescent="0.2">
      <c r="A890" s="20"/>
      <c r="B890" s="20"/>
      <c r="C890" s="20" t="s">
        <v>31</v>
      </c>
      <c r="D890" s="21">
        <v>0</v>
      </c>
      <c r="E890" s="22" t="s">
        <v>78</v>
      </c>
      <c r="F890" s="23"/>
      <c r="G890" s="36">
        <f>IF((TRIM(L890)="Ja"),ROUND(ROUND((D890*F890),4),2),0)</f>
        <v>0</v>
      </c>
      <c r="H890" s="24"/>
      <c r="I890" s="36">
        <f>ROUND(ROUND((K890*G890),4),2)</f>
        <v>0</v>
      </c>
      <c r="J890" s="36">
        <f>ROUND(ROUND((K890*H890),4),2)</f>
        <v>0</v>
      </c>
      <c r="K890" s="25">
        <v>0.19</v>
      </c>
      <c r="L890" s="26" t="s">
        <v>16</v>
      </c>
    </row>
    <row r="891" spans="1:12" outlineLevel="3" x14ac:dyDescent="0.2">
      <c r="A891" s="17" t="s">
        <v>902</v>
      </c>
      <c r="B891" s="18" t="s">
        <v>903</v>
      </c>
      <c r="C891" s="17"/>
      <c r="D891" s="17"/>
      <c r="E891" s="17"/>
      <c r="F891" s="17"/>
      <c r="G891" s="17"/>
      <c r="H891" s="17"/>
      <c r="I891" s="17"/>
      <c r="J891" s="17"/>
      <c r="K891" s="17"/>
      <c r="L891" s="17"/>
    </row>
    <row r="892" spans="1:12" ht="135" outlineLevel="4" x14ac:dyDescent="0.2">
      <c r="A892" s="17"/>
      <c r="B892" s="19" t="s">
        <v>904</v>
      </c>
      <c r="C892" s="17"/>
      <c r="D892" s="17"/>
      <c r="E892" s="17"/>
      <c r="F892" s="17"/>
      <c r="G892" s="17"/>
      <c r="H892" s="17"/>
      <c r="I892" s="17"/>
      <c r="J892" s="17"/>
      <c r="K892" s="17"/>
      <c r="L892" s="17"/>
    </row>
    <row r="893" spans="1:12" outlineLevel="4" x14ac:dyDescent="0.2">
      <c r="A893" s="20"/>
      <c r="B893" s="20"/>
      <c r="C893" s="20" t="s">
        <v>31</v>
      </c>
      <c r="D893" s="21">
        <v>0</v>
      </c>
      <c r="E893" s="22" t="s">
        <v>78</v>
      </c>
      <c r="F893" s="23"/>
      <c r="G893" s="36">
        <f>IF((TRIM(L893)="Ja"),ROUND(ROUND((D893*F893),4),2),0)</f>
        <v>0</v>
      </c>
      <c r="H893" s="24"/>
      <c r="I893" s="36">
        <f>ROUND(ROUND((K893*G893),4),2)</f>
        <v>0</v>
      </c>
      <c r="J893" s="36">
        <f>ROUND(ROUND((K893*H893),4),2)</f>
        <v>0</v>
      </c>
      <c r="K893" s="25">
        <v>0.19</v>
      </c>
      <c r="L893" s="26" t="s">
        <v>16</v>
      </c>
    </row>
    <row r="894" spans="1:12" outlineLevel="3" x14ac:dyDescent="0.2">
      <c r="A894" s="17" t="s">
        <v>905</v>
      </c>
      <c r="B894" s="18" t="s">
        <v>906</v>
      </c>
      <c r="C894" s="17"/>
      <c r="D894" s="17"/>
      <c r="E894" s="17"/>
      <c r="F894" s="17"/>
      <c r="G894" s="17"/>
      <c r="H894" s="17"/>
      <c r="I894" s="17"/>
      <c r="J894" s="17"/>
      <c r="K894" s="17"/>
      <c r="L894" s="17"/>
    </row>
    <row r="895" spans="1:12" ht="135" outlineLevel="4" x14ac:dyDescent="0.2">
      <c r="A895" s="17"/>
      <c r="B895" s="19" t="s">
        <v>907</v>
      </c>
      <c r="C895" s="17"/>
      <c r="D895" s="17"/>
      <c r="E895" s="17"/>
      <c r="F895" s="17"/>
      <c r="G895" s="17"/>
      <c r="H895" s="17"/>
      <c r="I895" s="17"/>
      <c r="J895" s="17"/>
      <c r="K895" s="17"/>
      <c r="L895" s="17"/>
    </row>
    <row r="896" spans="1:12" outlineLevel="4" x14ac:dyDescent="0.2">
      <c r="A896" s="20"/>
      <c r="B896" s="20"/>
      <c r="C896" s="20" t="s">
        <v>31</v>
      </c>
      <c r="D896" s="21">
        <v>0</v>
      </c>
      <c r="E896" s="22" t="s">
        <v>78</v>
      </c>
      <c r="F896" s="23"/>
      <c r="G896" s="36">
        <f>IF((TRIM(L896)="Ja"),ROUND(ROUND((D896*F896),4),2),0)</f>
        <v>0</v>
      </c>
      <c r="H896" s="24"/>
      <c r="I896" s="36">
        <f>ROUND(ROUND((K896*G896),4),2)</f>
        <v>0</v>
      </c>
      <c r="J896" s="36">
        <f>ROUND(ROUND((K896*H896),4),2)</f>
        <v>0</v>
      </c>
      <c r="K896" s="25">
        <v>0.19</v>
      </c>
      <c r="L896" s="26" t="s">
        <v>16</v>
      </c>
    </row>
    <row r="897" spans="1:12" outlineLevel="3" x14ac:dyDescent="0.2">
      <c r="A897" s="17" t="s">
        <v>908</v>
      </c>
      <c r="B897" s="18" t="s">
        <v>644</v>
      </c>
      <c r="C897" s="17"/>
      <c r="D897" s="17"/>
      <c r="E897" s="17"/>
      <c r="F897" s="17"/>
      <c r="G897" s="17"/>
      <c r="H897" s="17"/>
      <c r="I897" s="17"/>
      <c r="J897" s="17"/>
      <c r="K897" s="17"/>
      <c r="L897" s="17"/>
    </row>
    <row r="898" spans="1:12" ht="101.25" outlineLevel="4" x14ac:dyDescent="0.2">
      <c r="A898" s="17"/>
      <c r="B898" s="19" t="s">
        <v>909</v>
      </c>
      <c r="C898" s="17"/>
      <c r="D898" s="17"/>
      <c r="E898" s="17"/>
      <c r="F898" s="17"/>
      <c r="G898" s="17"/>
      <c r="H898" s="17"/>
      <c r="I898" s="17"/>
      <c r="J898" s="17"/>
      <c r="K898" s="17"/>
      <c r="L898" s="17"/>
    </row>
    <row r="899" spans="1:12" outlineLevel="4" x14ac:dyDescent="0.2">
      <c r="A899" s="20"/>
      <c r="B899" s="20"/>
      <c r="C899" s="20" t="s">
        <v>31</v>
      </c>
      <c r="D899" s="21">
        <v>0</v>
      </c>
      <c r="E899" s="22" t="s">
        <v>78</v>
      </c>
      <c r="F899" s="23"/>
      <c r="G899" s="36">
        <f>IF((TRIM(L899)="Ja"),ROUND(ROUND((D899*F899),4),2),0)</f>
        <v>0</v>
      </c>
      <c r="H899" s="24"/>
      <c r="I899" s="36">
        <f>ROUND(ROUND((K899*G899),4),2)</f>
        <v>0</v>
      </c>
      <c r="J899" s="36">
        <f>ROUND(ROUND((K899*H899),4),2)</f>
        <v>0</v>
      </c>
      <c r="K899" s="25">
        <v>0.19</v>
      </c>
      <c r="L899" s="26" t="s">
        <v>16</v>
      </c>
    </row>
    <row r="900" spans="1:12" outlineLevel="3" x14ac:dyDescent="0.2">
      <c r="A900" s="17" t="s">
        <v>910</v>
      </c>
      <c r="B900" s="18" t="s">
        <v>650</v>
      </c>
      <c r="C900" s="17"/>
      <c r="D900" s="17"/>
      <c r="E900" s="17"/>
      <c r="F900" s="17"/>
      <c r="G900" s="17"/>
      <c r="H900" s="17"/>
      <c r="I900" s="17"/>
      <c r="J900" s="17"/>
      <c r="K900" s="17"/>
      <c r="L900" s="17"/>
    </row>
    <row r="901" spans="1:12" ht="168.75" outlineLevel="4" x14ac:dyDescent="0.2">
      <c r="A901" s="17"/>
      <c r="B901" s="19" t="s">
        <v>911</v>
      </c>
      <c r="C901" s="17"/>
      <c r="D901" s="17"/>
      <c r="E901" s="17"/>
      <c r="F901" s="17"/>
      <c r="G901" s="17"/>
      <c r="H901" s="17"/>
      <c r="I901" s="17"/>
      <c r="J901" s="17"/>
      <c r="K901" s="17"/>
      <c r="L901" s="17"/>
    </row>
    <row r="902" spans="1:12" outlineLevel="4" x14ac:dyDescent="0.2">
      <c r="A902" s="20"/>
      <c r="B902" s="20"/>
      <c r="C902" s="20" t="s">
        <v>31</v>
      </c>
      <c r="D902" s="21">
        <v>0</v>
      </c>
      <c r="E902" s="22" t="s">
        <v>78</v>
      </c>
      <c r="F902" s="23"/>
      <c r="G902" s="36">
        <f>IF((TRIM(L902)="Ja"),ROUND(ROUND((D902*F902),4),2),0)</f>
        <v>0</v>
      </c>
      <c r="H902" s="24"/>
      <c r="I902" s="36">
        <f>ROUND(ROUND((K902*G902),4),2)</f>
        <v>0</v>
      </c>
      <c r="J902" s="36">
        <f>ROUND(ROUND((K902*H902),4),2)</f>
        <v>0</v>
      </c>
      <c r="K902" s="25">
        <v>0.19</v>
      </c>
      <c r="L902" s="26" t="s">
        <v>16</v>
      </c>
    </row>
    <row r="903" spans="1:12" outlineLevel="3" x14ac:dyDescent="0.2">
      <c r="A903" s="17" t="s">
        <v>912</v>
      </c>
      <c r="B903" s="18" t="s">
        <v>653</v>
      </c>
      <c r="C903" s="17"/>
      <c r="D903" s="17"/>
      <c r="E903" s="17"/>
      <c r="F903" s="17"/>
      <c r="G903" s="17"/>
      <c r="H903" s="17"/>
      <c r="I903" s="17"/>
      <c r="J903" s="17"/>
      <c r="K903" s="17"/>
      <c r="L903" s="17"/>
    </row>
    <row r="904" spans="1:12" ht="112.5" outlineLevel="4" x14ac:dyDescent="0.2">
      <c r="A904" s="17"/>
      <c r="B904" s="19" t="s">
        <v>913</v>
      </c>
      <c r="C904" s="17"/>
      <c r="D904" s="17"/>
      <c r="E904" s="17"/>
      <c r="F904" s="17"/>
      <c r="G904" s="17"/>
      <c r="H904" s="17"/>
      <c r="I904" s="17"/>
      <c r="J904" s="17"/>
      <c r="K904" s="17"/>
      <c r="L904" s="17"/>
    </row>
    <row r="905" spans="1:12" outlineLevel="4" x14ac:dyDescent="0.2">
      <c r="A905" s="20"/>
      <c r="B905" s="20"/>
      <c r="C905" s="20" t="s">
        <v>31</v>
      </c>
      <c r="D905" s="21">
        <v>0</v>
      </c>
      <c r="E905" s="22" t="s">
        <v>78</v>
      </c>
      <c r="F905" s="23"/>
      <c r="G905" s="36">
        <f>IF((TRIM(L905)="Ja"),ROUND(ROUND((D905*F905),4),2),0)</f>
        <v>0</v>
      </c>
      <c r="H905" s="24"/>
      <c r="I905" s="36">
        <f>ROUND(ROUND((K905*G905),4),2)</f>
        <v>0</v>
      </c>
      <c r="J905" s="36">
        <f>ROUND(ROUND((K905*H905),4),2)</f>
        <v>0</v>
      </c>
      <c r="K905" s="25">
        <v>0.19</v>
      </c>
      <c r="L905" s="26" t="s">
        <v>16</v>
      </c>
    </row>
    <row r="906" spans="1:12" outlineLevel="3" x14ac:dyDescent="0.2">
      <c r="A906" s="17" t="s">
        <v>914</v>
      </c>
      <c r="B906" s="18" t="s">
        <v>915</v>
      </c>
      <c r="C906" s="17"/>
      <c r="D906" s="17"/>
      <c r="E906" s="17"/>
      <c r="F906" s="17"/>
      <c r="G906" s="17"/>
      <c r="H906" s="17"/>
      <c r="I906" s="17"/>
      <c r="J906" s="17"/>
      <c r="K906" s="17"/>
      <c r="L906" s="17"/>
    </row>
    <row r="907" spans="1:12" ht="45" outlineLevel="4" x14ac:dyDescent="0.2">
      <c r="A907" s="17"/>
      <c r="B907" s="19" t="s">
        <v>916</v>
      </c>
      <c r="C907" s="17"/>
      <c r="D907" s="17"/>
      <c r="E907" s="17"/>
      <c r="F907" s="17"/>
      <c r="G907" s="17"/>
      <c r="H907" s="17"/>
      <c r="I907" s="17"/>
      <c r="J907" s="17"/>
      <c r="K907" s="17"/>
      <c r="L907" s="17"/>
    </row>
    <row r="908" spans="1:12" outlineLevel="4" x14ac:dyDescent="0.2">
      <c r="A908" s="20"/>
      <c r="B908" s="20"/>
      <c r="C908" s="20" t="s">
        <v>31</v>
      </c>
      <c r="D908" s="21">
        <v>0</v>
      </c>
      <c r="E908" s="22" t="s">
        <v>78</v>
      </c>
      <c r="F908" s="23"/>
      <c r="G908" s="36">
        <f>IF((TRIM(L908)="Ja"),ROUND(ROUND((D908*F908),4),2),0)</f>
        <v>0</v>
      </c>
      <c r="H908" s="24"/>
      <c r="I908" s="36">
        <f>ROUND(ROUND((K908*G908),4),2)</f>
        <v>0</v>
      </c>
      <c r="J908" s="36">
        <f>ROUND(ROUND((K908*H908),4),2)</f>
        <v>0</v>
      </c>
      <c r="K908" s="25">
        <v>0.19</v>
      </c>
      <c r="L908" s="26" t="s">
        <v>16</v>
      </c>
    </row>
    <row r="909" spans="1:12" outlineLevel="3" x14ac:dyDescent="0.2">
      <c r="A909" s="17" t="s">
        <v>917</v>
      </c>
      <c r="B909" s="18" t="s">
        <v>918</v>
      </c>
      <c r="C909" s="17"/>
      <c r="D909" s="17"/>
      <c r="E909" s="17"/>
      <c r="F909" s="17"/>
      <c r="G909" s="17"/>
      <c r="H909" s="17"/>
      <c r="I909" s="17"/>
      <c r="J909" s="17"/>
      <c r="K909" s="17"/>
      <c r="L909" s="17"/>
    </row>
    <row r="910" spans="1:12" ht="45" outlineLevel="4" x14ac:dyDescent="0.2">
      <c r="A910" s="17"/>
      <c r="B910" s="19" t="s">
        <v>919</v>
      </c>
      <c r="C910" s="17"/>
      <c r="D910" s="17"/>
      <c r="E910" s="17"/>
      <c r="F910" s="17"/>
      <c r="G910" s="17"/>
      <c r="H910" s="17"/>
      <c r="I910" s="17"/>
      <c r="J910" s="17"/>
      <c r="K910" s="17"/>
      <c r="L910" s="17"/>
    </row>
    <row r="911" spans="1:12" outlineLevel="4" x14ac:dyDescent="0.2">
      <c r="A911" s="20"/>
      <c r="B911" s="20"/>
      <c r="C911" s="20" t="s">
        <v>31</v>
      </c>
      <c r="D911" s="21">
        <v>0</v>
      </c>
      <c r="E911" s="22" t="s">
        <v>78</v>
      </c>
      <c r="F911" s="23"/>
      <c r="G911" s="36">
        <f>IF((TRIM(L911)="Ja"),ROUND(ROUND((D911*F911),4),2),0)</f>
        <v>0</v>
      </c>
      <c r="H911" s="24"/>
      <c r="I911" s="36">
        <f>ROUND(ROUND((K911*G911),4),2)</f>
        <v>0</v>
      </c>
      <c r="J911" s="36">
        <f>ROUND(ROUND((K911*H911),4),2)</f>
        <v>0</v>
      </c>
      <c r="K911" s="25">
        <v>0.19</v>
      </c>
      <c r="L911" s="26" t="s">
        <v>16</v>
      </c>
    </row>
    <row r="912" spans="1:12" outlineLevel="3" x14ac:dyDescent="0.2">
      <c r="A912" s="17" t="s">
        <v>920</v>
      </c>
      <c r="B912" s="18" t="s">
        <v>921</v>
      </c>
      <c r="C912" s="17"/>
      <c r="D912" s="17"/>
      <c r="E912" s="17"/>
      <c r="F912" s="17"/>
      <c r="G912" s="17"/>
      <c r="H912" s="17"/>
      <c r="I912" s="17"/>
      <c r="J912" s="17"/>
      <c r="K912" s="17"/>
      <c r="L912" s="17"/>
    </row>
    <row r="913" spans="1:12" ht="202.5" outlineLevel="4" x14ac:dyDescent="0.2">
      <c r="A913" s="17"/>
      <c r="B913" s="19" t="s">
        <v>922</v>
      </c>
      <c r="C913" s="17"/>
      <c r="D913" s="17"/>
      <c r="E913" s="17"/>
      <c r="F913" s="17"/>
      <c r="G913" s="17"/>
      <c r="H913" s="17"/>
      <c r="I913" s="17"/>
      <c r="J913" s="17"/>
      <c r="K913" s="17"/>
      <c r="L913" s="17"/>
    </row>
    <row r="914" spans="1:12" outlineLevel="4" x14ac:dyDescent="0.2">
      <c r="A914" s="20"/>
      <c r="B914" s="20"/>
      <c r="C914" s="20" t="s">
        <v>31</v>
      </c>
      <c r="D914" s="21">
        <v>0</v>
      </c>
      <c r="E914" s="22" t="s">
        <v>78</v>
      </c>
      <c r="F914" s="23"/>
      <c r="G914" s="36">
        <f>IF((TRIM(L914)="Ja"),ROUND(ROUND((D914*F914),4),2),0)</f>
        <v>0</v>
      </c>
      <c r="H914" s="24"/>
      <c r="I914" s="36">
        <f>ROUND(ROUND((K914*G914),4),2)</f>
        <v>0</v>
      </c>
      <c r="J914" s="36">
        <f>ROUND(ROUND((K914*H914),4),2)</f>
        <v>0</v>
      </c>
      <c r="K914" s="25">
        <v>0.19</v>
      </c>
      <c r="L914" s="26" t="s">
        <v>16</v>
      </c>
    </row>
    <row r="915" spans="1:12" outlineLevel="3" x14ac:dyDescent="0.2">
      <c r="A915" s="17" t="s">
        <v>923</v>
      </c>
      <c r="B915" s="18" t="s">
        <v>742</v>
      </c>
      <c r="C915" s="17"/>
      <c r="D915" s="17"/>
      <c r="E915" s="17"/>
      <c r="F915" s="17"/>
      <c r="G915" s="17"/>
      <c r="H915" s="17"/>
      <c r="I915" s="17"/>
      <c r="J915" s="17"/>
      <c r="K915" s="17"/>
      <c r="L915" s="17"/>
    </row>
    <row r="916" spans="1:12" ht="112.5" outlineLevel="4" x14ac:dyDescent="0.2">
      <c r="A916" s="17"/>
      <c r="B916" s="19" t="s">
        <v>924</v>
      </c>
      <c r="C916" s="17"/>
      <c r="D916" s="17"/>
      <c r="E916" s="17"/>
      <c r="F916" s="17"/>
      <c r="G916" s="17"/>
      <c r="H916" s="17"/>
      <c r="I916" s="17"/>
      <c r="J916" s="17"/>
      <c r="K916" s="17"/>
      <c r="L916" s="17"/>
    </row>
    <row r="917" spans="1:12" outlineLevel="4" x14ac:dyDescent="0.2">
      <c r="A917" s="20"/>
      <c r="B917" s="20"/>
      <c r="C917" s="20" t="s">
        <v>31</v>
      </c>
      <c r="D917" s="21">
        <v>0</v>
      </c>
      <c r="E917" s="22" t="s">
        <v>78</v>
      </c>
      <c r="F917" s="23"/>
      <c r="G917" s="36">
        <f>IF((TRIM(L917)="Ja"),ROUND(ROUND((D917*F917),4),2),0)</f>
        <v>0</v>
      </c>
      <c r="H917" s="24"/>
      <c r="I917" s="36">
        <f>ROUND(ROUND((K917*G917),4),2)</f>
        <v>0</v>
      </c>
      <c r="J917" s="36">
        <f>ROUND(ROUND((K917*H917),4),2)</f>
        <v>0</v>
      </c>
      <c r="K917" s="25">
        <v>0.19</v>
      </c>
      <c r="L917" s="26" t="s">
        <v>16</v>
      </c>
    </row>
    <row r="918" spans="1:12" outlineLevel="3" x14ac:dyDescent="0.2">
      <c r="A918" s="17" t="s">
        <v>925</v>
      </c>
      <c r="B918" s="18" t="s">
        <v>926</v>
      </c>
      <c r="C918" s="17"/>
      <c r="D918" s="17"/>
      <c r="E918" s="17"/>
      <c r="F918" s="17"/>
      <c r="G918" s="17"/>
      <c r="H918" s="17"/>
      <c r="I918" s="17"/>
      <c r="J918" s="17"/>
      <c r="K918" s="17"/>
      <c r="L918" s="17"/>
    </row>
    <row r="919" spans="1:12" ht="112.5" outlineLevel="4" x14ac:dyDescent="0.2">
      <c r="A919" s="17"/>
      <c r="B919" s="19" t="s">
        <v>927</v>
      </c>
      <c r="C919" s="17"/>
      <c r="D919" s="17"/>
      <c r="E919" s="17"/>
      <c r="F919" s="17"/>
      <c r="G919" s="17"/>
      <c r="H919" s="17"/>
      <c r="I919" s="17"/>
      <c r="J919" s="17"/>
      <c r="K919" s="17"/>
      <c r="L919" s="17"/>
    </row>
    <row r="920" spans="1:12" outlineLevel="4" x14ac:dyDescent="0.2">
      <c r="A920" s="20"/>
      <c r="B920" s="20"/>
      <c r="C920" s="20" t="s">
        <v>31</v>
      </c>
      <c r="D920" s="21">
        <v>0</v>
      </c>
      <c r="E920" s="22" t="s">
        <v>78</v>
      </c>
      <c r="F920" s="23"/>
      <c r="G920" s="36">
        <f>IF((TRIM(L920)="Ja"),ROUND(ROUND((D920*F920),4),2),0)</f>
        <v>0</v>
      </c>
      <c r="H920" s="24"/>
      <c r="I920" s="36">
        <f>ROUND(ROUND((K920*G920),4),2)</f>
        <v>0</v>
      </c>
      <c r="J920" s="36">
        <f>ROUND(ROUND((K920*H920),4),2)</f>
        <v>0</v>
      </c>
      <c r="K920" s="25">
        <v>0.19</v>
      </c>
      <c r="L920" s="26" t="s">
        <v>16</v>
      </c>
    </row>
    <row r="921" spans="1:12" outlineLevel="3" x14ac:dyDescent="0.2">
      <c r="A921" s="17" t="s">
        <v>928</v>
      </c>
      <c r="B921" s="18" t="s">
        <v>929</v>
      </c>
      <c r="C921" s="17"/>
      <c r="D921" s="17"/>
      <c r="E921" s="17"/>
      <c r="F921" s="17"/>
      <c r="G921" s="17"/>
      <c r="H921" s="17"/>
      <c r="I921" s="17"/>
      <c r="J921" s="17"/>
      <c r="K921" s="17"/>
      <c r="L921" s="17"/>
    </row>
    <row r="922" spans="1:12" ht="135" outlineLevel="4" x14ac:dyDescent="0.2">
      <c r="A922" s="17"/>
      <c r="B922" s="19" t="s">
        <v>930</v>
      </c>
      <c r="C922" s="17"/>
      <c r="D922" s="17"/>
      <c r="E922" s="17"/>
      <c r="F922" s="17"/>
      <c r="G922" s="17"/>
      <c r="H922" s="17"/>
      <c r="I922" s="17"/>
      <c r="J922" s="17"/>
      <c r="K922" s="17"/>
      <c r="L922" s="17"/>
    </row>
    <row r="923" spans="1:12" outlineLevel="4" x14ac:dyDescent="0.2">
      <c r="A923" s="20"/>
      <c r="B923" s="20"/>
      <c r="C923" s="20" t="s">
        <v>31</v>
      </c>
      <c r="D923" s="21">
        <v>0</v>
      </c>
      <c r="E923" s="22" t="s">
        <v>78</v>
      </c>
      <c r="F923" s="23"/>
      <c r="G923" s="36">
        <f>IF((TRIM(L923)="Ja"),ROUND(ROUND((D923*F923),4),2),0)</f>
        <v>0</v>
      </c>
      <c r="H923" s="24"/>
      <c r="I923" s="36">
        <f>ROUND(ROUND((K923*G923),4),2)</f>
        <v>0</v>
      </c>
      <c r="J923" s="36">
        <f>ROUND(ROUND((K923*H923),4),2)</f>
        <v>0</v>
      </c>
      <c r="K923" s="25">
        <v>0.19</v>
      </c>
      <c r="L923" s="26" t="s">
        <v>16</v>
      </c>
    </row>
    <row r="924" spans="1:12" outlineLevel="3" x14ac:dyDescent="0.2">
      <c r="A924" s="17" t="s">
        <v>931</v>
      </c>
      <c r="B924" s="18" t="s">
        <v>932</v>
      </c>
      <c r="C924" s="17"/>
      <c r="D924" s="17"/>
      <c r="E924" s="17"/>
      <c r="F924" s="17"/>
      <c r="G924" s="17"/>
      <c r="H924" s="17"/>
      <c r="I924" s="17"/>
      <c r="J924" s="17"/>
      <c r="K924" s="17"/>
      <c r="L924" s="17"/>
    </row>
    <row r="925" spans="1:12" ht="168.75" outlineLevel="4" x14ac:dyDescent="0.2">
      <c r="A925" s="17"/>
      <c r="B925" s="19" t="s">
        <v>933</v>
      </c>
      <c r="C925" s="17"/>
      <c r="D925" s="17"/>
      <c r="E925" s="17"/>
      <c r="F925" s="17"/>
      <c r="G925" s="17"/>
      <c r="H925" s="17"/>
      <c r="I925" s="17"/>
      <c r="J925" s="17"/>
      <c r="K925" s="17"/>
      <c r="L925" s="17"/>
    </row>
    <row r="926" spans="1:12" outlineLevel="4" x14ac:dyDescent="0.2">
      <c r="A926" s="20"/>
      <c r="B926" s="20"/>
      <c r="C926" s="20" t="s">
        <v>31</v>
      </c>
      <c r="D926" s="21">
        <v>0</v>
      </c>
      <c r="E926" s="22" t="s">
        <v>78</v>
      </c>
      <c r="F926" s="23"/>
      <c r="G926" s="36">
        <f>IF((TRIM(L926)="Ja"),ROUND(ROUND((D926*F926),4),2),0)</f>
        <v>0</v>
      </c>
      <c r="H926" s="24"/>
      <c r="I926" s="36">
        <f>ROUND(ROUND((K926*G926),4),2)</f>
        <v>0</v>
      </c>
      <c r="J926" s="36">
        <f>ROUND(ROUND((K926*H926),4),2)</f>
        <v>0</v>
      </c>
      <c r="K926" s="25">
        <v>0.19</v>
      </c>
      <c r="L926" s="26" t="s">
        <v>16</v>
      </c>
    </row>
    <row r="927" spans="1:12" outlineLevel="3" x14ac:dyDescent="0.2">
      <c r="A927" s="17" t="s">
        <v>934</v>
      </c>
      <c r="B927" s="18" t="s">
        <v>935</v>
      </c>
      <c r="C927" s="17"/>
      <c r="D927" s="17"/>
      <c r="E927" s="17"/>
      <c r="F927" s="17"/>
      <c r="G927" s="17"/>
      <c r="H927" s="17"/>
      <c r="I927" s="17"/>
      <c r="J927" s="17"/>
      <c r="K927" s="17"/>
      <c r="L927" s="17"/>
    </row>
    <row r="928" spans="1:12" ht="45" outlineLevel="4" x14ac:dyDescent="0.2">
      <c r="A928" s="17"/>
      <c r="B928" s="19" t="s">
        <v>936</v>
      </c>
      <c r="C928" s="17"/>
      <c r="D928" s="17"/>
      <c r="E928" s="17"/>
      <c r="F928" s="17"/>
      <c r="G928" s="17"/>
      <c r="H928" s="17"/>
      <c r="I928" s="17"/>
      <c r="J928" s="17"/>
      <c r="K928" s="17"/>
      <c r="L928" s="17"/>
    </row>
    <row r="929" spans="1:12" outlineLevel="4" x14ac:dyDescent="0.2">
      <c r="A929" s="20"/>
      <c r="B929" s="20"/>
      <c r="C929" s="20" t="s">
        <v>31</v>
      </c>
      <c r="D929" s="21">
        <v>0</v>
      </c>
      <c r="E929" s="22" t="s">
        <v>78</v>
      </c>
      <c r="F929" s="23"/>
      <c r="G929" s="36">
        <f>IF((TRIM(L929)="Ja"),ROUND(ROUND((D929*F929),4),2),0)</f>
        <v>0</v>
      </c>
      <c r="H929" s="24"/>
      <c r="I929" s="36">
        <f>ROUND(ROUND((K929*G929),4),2)</f>
        <v>0</v>
      </c>
      <c r="J929" s="36">
        <f>ROUND(ROUND((K929*H929),4),2)</f>
        <v>0</v>
      </c>
      <c r="K929" s="25">
        <v>0.19</v>
      </c>
      <c r="L929" s="26" t="s">
        <v>16</v>
      </c>
    </row>
    <row r="930" spans="1:12" outlineLevel="3" x14ac:dyDescent="0.2">
      <c r="A930" s="17" t="s">
        <v>937</v>
      </c>
      <c r="B930" s="18" t="s">
        <v>938</v>
      </c>
      <c r="C930" s="17"/>
      <c r="D930" s="17"/>
      <c r="E930" s="17"/>
      <c r="F930" s="17"/>
      <c r="G930" s="17"/>
      <c r="H930" s="17"/>
      <c r="I930" s="17"/>
      <c r="J930" s="17"/>
      <c r="K930" s="17"/>
      <c r="L930" s="17"/>
    </row>
    <row r="931" spans="1:12" ht="45" outlineLevel="4" x14ac:dyDescent="0.2">
      <c r="A931" s="17"/>
      <c r="B931" s="19" t="s">
        <v>939</v>
      </c>
      <c r="C931" s="17"/>
      <c r="D931" s="17"/>
      <c r="E931" s="17"/>
      <c r="F931" s="17"/>
      <c r="G931" s="17"/>
      <c r="H931" s="17"/>
      <c r="I931" s="17"/>
      <c r="J931" s="17"/>
      <c r="K931" s="17"/>
      <c r="L931" s="17"/>
    </row>
    <row r="932" spans="1:12" outlineLevel="4" x14ac:dyDescent="0.2">
      <c r="A932" s="20"/>
      <c r="B932" s="20"/>
      <c r="C932" s="20" t="s">
        <v>31</v>
      </c>
      <c r="D932" s="21">
        <v>0</v>
      </c>
      <c r="E932" s="22" t="s">
        <v>78</v>
      </c>
      <c r="F932" s="23"/>
      <c r="G932" s="36">
        <f>IF((TRIM(L932)="Ja"),ROUND(ROUND((D932*F932),4),2),0)</f>
        <v>0</v>
      </c>
      <c r="H932" s="24"/>
      <c r="I932" s="36">
        <f>ROUND(ROUND((K932*G932),4),2)</f>
        <v>0</v>
      </c>
      <c r="J932" s="36">
        <f>ROUND(ROUND((K932*H932),4),2)</f>
        <v>0</v>
      </c>
      <c r="K932" s="25">
        <v>0.19</v>
      </c>
      <c r="L932" s="26" t="s">
        <v>16</v>
      </c>
    </row>
    <row r="933" spans="1:12" outlineLevel="2" x14ac:dyDescent="0.2">
      <c r="A933" s="27" t="s">
        <v>940</v>
      </c>
      <c r="B933" s="28" t="s">
        <v>668</v>
      </c>
      <c r="C933" s="27" t="s">
        <v>25</v>
      </c>
      <c r="D933" s="29"/>
      <c r="E933" s="30"/>
      <c r="F933" s="31"/>
      <c r="G933" s="32">
        <f>IF((TRIM(L933)="Ja"),SUM(G936+G939+G942+G945+G948+G951+G954+G957+G960+G963+G966+G969+G972+G975+G978+G981+G984+G987+G990+G993+G996+G999+G1002+G1005+G1008+G1011+G1014+G1017+G1020+G1023+G1026+G1029),0)</f>
        <v>0</v>
      </c>
      <c r="H933" s="33"/>
      <c r="I933" s="32">
        <f>ROUND(ROUND((K933*G933),4),2)</f>
        <v>0</v>
      </c>
      <c r="J933" s="32">
        <f>ROUND(ROUND((K933*H933),4),2)</f>
        <v>0</v>
      </c>
      <c r="K933" s="34">
        <v>0.19</v>
      </c>
      <c r="L933" s="35" t="s">
        <v>16</v>
      </c>
    </row>
    <row r="934" spans="1:12" outlineLevel="3" x14ac:dyDescent="0.2">
      <c r="A934" s="17" t="s">
        <v>941</v>
      </c>
      <c r="B934" s="18" t="s">
        <v>670</v>
      </c>
      <c r="C934" s="17"/>
      <c r="D934" s="17"/>
      <c r="E934" s="17"/>
      <c r="F934" s="17"/>
      <c r="G934" s="17"/>
      <c r="H934" s="17"/>
      <c r="I934" s="17"/>
      <c r="J934" s="17"/>
      <c r="K934" s="17"/>
      <c r="L934" s="17"/>
    </row>
    <row r="935" spans="1:12" ht="168.75" outlineLevel="4" x14ac:dyDescent="0.2">
      <c r="A935" s="17"/>
      <c r="B935" s="19" t="s">
        <v>942</v>
      </c>
      <c r="C935" s="17"/>
      <c r="D935" s="17"/>
      <c r="E935" s="17"/>
      <c r="F935" s="17"/>
      <c r="G935" s="17"/>
      <c r="H935" s="17"/>
      <c r="I935" s="17"/>
      <c r="J935" s="17"/>
      <c r="K935" s="17"/>
      <c r="L935" s="17"/>
    </row>
    <row r="936" spans="1:12" outlineLevel="4" x14ac:dyDescent="0.2">
      <c r="A936" s="20"/>
      <c r="B936" s="20"/>
      <c r="C936" s="20" t="s">
        <v>31</v>
      </c>
      <c r="D936" s="21">
        <v>0</v>
      </c>
      <c r="E936" s="22" t="s">
        <v>78</v>
      </c>
      <c r="F936" s="23"/>
      <c r="G936" s="36">
        <f>IF((TRIM(L936)="Ja"),ROUND(ROUND((D936*F936),4),2),0)</f>
        <v>0</v>
      </c>
      <c r="H936" s="24"/>
      <c r="I936" s="36">
        <f>ROUND(ROUND((K936*G936),4),2)</f>
        <v>0</v>
      </c>
      <c r="J936" s="36">
        <f>ROUND(ROUND((K936*H936),4),2)</f>
        <v>0</v>
      </c>
      <c r="K936" s="25">
        <v>0.19</v>
      </c>
      <c r="L936" s="26" t="s">
        <v>16</v>
      </c>
    </row>
    <row r="937" spans="1:12" outlineLevel="3" x14ac:dyDescent="0.2">
      <c r="A937" s="17" t="s">
        <v>943</v>
      </c>
      <c r="B937" s="18" t="s">
        <v>673</v>
      </c>
      <c r="C937" s="17"/>
      <c r="D937" s="17"/>
      <c r="E937" s="17"/>
      <c r="F937" s="17"/>
      <c r="G937" s="17"/>
      <c r="H937" s="17"/>
      <c r="I937" s="17"/>
      <c r="J937" s="17"/>
      <c r="K937" s="17"/>
      <c r="L937" s="17"/>
    </row>
    <row r="938" spans="1:12" ht="236.25" outlineLevel="4" x14ac:dyDescent="0.2">
      <c r="A938" s="17"/>
      <c r="B938" s="19" t="s">
        <v>944</v>
      </c>
      <c r="C938" s="17"/>
      <c r="D938" s="17"/>
      <c r="E938" s="17"/>
      <c r="F938" s="17"/>
      <c r="G938" s="17"/>
      <c r="H938" s="17"/>
      <c r="I938" s="17"/>
      <c r="J938" s="17"/>
      <c r="K938" s="17"/>
      <c r="L938" s="17"/>
    </row>
    <row r="939" spans="1:12" outlineLevel="4" x14ac:dyDescent="0.2">
      <c r="A939" s="20"/>
      <c r="B939" s="20"/>
      <c r="C939" s="20" t="s">
        <v>31</v>
      </c>
      <c r="D939" s="21">
        <v>0</v>
      </c>
      <c r="E939" s="22" t="s">
        <v>78</v>
      </c>
      <c r="F939" s="23"/>
      <c r="G939" s="36">
        <f>IF((TRIM(L939)="Ja"),ROUND(ROUND((D939*F939),4),2),0)</f>
        <v>0</v>
      </c>
      <c r="H939" s="24"/>
      <c r="I939" s="36">
        <f>ROUND(ROUND((K939*G939),4),2)</f>
        <v>0</v>
      </c>
      <c r="J939" s="36">
        <f>ROUND(ROUND((K939*H939),4),2)</f>
        <v>0</v>
      </c>
      <c r="K939" s="25">
        <v>0.19</v>
      </c>
      <c r="L939" s="26" t="s">
        <v>16</v>
      </c>
    </row>
    <row r="940" spans="1:12" outlineLevel="3" x14ac:dyDescent="0.2">
      <c r="A940" s="17" t="s">
        <v>945</v>
      </c>
      <c r="B940" s="18" t="s">
        <v>676</v>
      </c>
      <c r="C940" s="17"/>
      <c r="D940" s="17"/>
      <c r="E940" s="17"/>
      <c r="F940" s="17"/>
      <c r="G940" s="17"/>
      <c r="H940" s="17"/>
      <c r="I940" s="17"/>
      <c r="J940" s="17"/>
      <c r="K940" s="17"/>
      <c r="L940" s="17"/>
    </row>
    <row r="941" spans="1:12" ht="202.5" outlineLevel="4" x14ac:dyDescent="0.2">
      <c r="A941" s="17"/>
      <c r="B941" s="19" t="s">
        <v>946</v>
      </c>
      <c r="C941" s="17"/>
      <c r="D941" s="17"/>
      <c r="E941" s="17"/>
      <c r="F941" s="17"/>
      <c r="G941" s="17"/>
      <c r="H941" s="17"/>
      <c r="I941" s="17"/>
      <c r="J941" s="17"/>
      <c r="K941" s="17"/>
      <c r="L941" s="17"/>
    </row>
    <row r="942" spans="1:12" outlineLevel="4" x14ac:dyDescent="0.2">
      <c r="A942" s="20"/>
      <c r="B942" s="20"/>
      <c r="C942" s="20" t="s">
        <v>31</v>
      </c>
      <c r="D942" s="21">
        <v>0</v>
      </c>
      <c r="E942" s="22" t="s">
        <v>78</v>
      </c>
      <c r="F942" s="23"/>
      <c r="G942" s="36">
        <f>IF((TRIM(L942)="Ja"),ROUND(ROUND((D942*F942),4),2),0)</f>
        <v>0</v>
      </c>
      <c r="H942" s="24"/>
      <c r="I942" s="36">
        <f>ROUND(ROUND((K942*G942),4),2)</f>
        <v>0</v>
      </c>
      <c r="J942" s="36">
        <f>ROUND(ROUND((K942*H942),4),2)</f>
        <v>0</v>
      </c>
      <c r="K942" s="25">
        <v>0.19</v>
      </c>
      <c r="L942" s="26" t="s">
        <v>16</v>
      </c>
    </row>
    <row r="943" spans="1:12" outlineLevel="3" x14ac:dyDescent="0.2">
      <c r="A943" s="17" t="s">
        <v>947</v>
      </c>
      <c r="B943" s="18" t="s">
        <v>679</v>
      </c>
      <c r="C943" s="17"/>
      <c r="D943" s="17"/>
      <c r="E943" s="17"/>
      <c r="F943" s="17"/>
      <c r="G943" s="17"/>
      <c r="H943" s="17"/>
      <c r="I943" s="17"/>
      <c r="J943" s="17"/>
      <c r="K943" s="17"/>
      <c r="L943" s="17"/>
    </row>
    <row r="944" spans="1:12" ht="101.25" outlineLevel="4" x14ac:dyDescent="0.2">
      <c r="A944" s="17"/>
      <c r="B944" s="19" t="s">
        <v>948</v>
      </c>
      <c r="C944" s="17"/>
      <c r="D944" s="17"/>
      <c r="E944" s="17"/>
      <c r="F944" s="17"/>
      <c r="G944" s="17"/>
      <c r="H944" s="17"/>
      <c r="I944" s="17"/>
      <c r="J944" s="17"/>
      <c r="K944" s="17"/>
      <c r="L944" s="17"/>
    </row>
    <row r="945" spans="1:12" outlineLevel="4" x14ac:dyDescent="0.2">
      <c r="A945" s="20"/>
      <c r="B945" s="20"/>
      <c r="C945" s="20" t="s">
        <v>31</v>
      </c>
      <c r="D945" s="21">
        <v>0</v>
      </c>
      <c r="E945" s="22" t="s">
        <v>78</v>
      </c>
      <c r="F945" s="23"/>
      <c r="G945" s="36">
        <f>IF((TRIM(L945)="Ja"),ROUND(ROUND((D945*F945),4),2),0)</f>
        <v>0</v>
      </c>
      <c r="H945" s="24"/>
      <c r="I945" s="36">
        <f>ROUND(ROUND((K945*G945),4),2)</f>
        <v>0</v>
      </c>
      <c r="J945" s="36">
        <f>ROUND(ROUND((K945*H945),4),2)</f>
        <v>0</v>
      </c>
      <c r="K945" s="25">
        <v>0.19</v>
      </c>
      <c r="L945" s="26" t="s">
        <v>16</v>
      </c>
    </row>
    <row r="946" spans="1:12" outlineLevel="3" x14ac:dyDescent="0.2">
      <c r="A946" s="17" t="s">
        <v>949</v>
      </c>
      <c r="B946" s="18" t="s">
        <v>682</v>
      </c>
      <c r="C946" s="17"/>
      <c r="D946" s="17"/>
      <c r="E946" s="17"/>
      <c r="F946" s="17"/>
      <c r="G946" s="17"/>
      <c r="H946" s="17"/>
      <c r="I946" s="17"/>
      <c r="J946" s="17"/>
      <c r="K946" s="17"/>
      <c r="L946" s="17"/>
    </row>
    <row r="947" spans="1:12" ht="168.75" outlineLevel="4" x14ac:dyDescent="0.2">
      <c r="A947" s="17"/>
      <c r="B947" s="19" t="s">
        <v>950</v>
      </c>
      <c r="C947" s="17"/>
      <c r="D947" s="17"/>
      <c r="E947" s="17"/>
      <c r="F947" s="17"/>
      <c r="G947" s="17"/>
      <c r="H947" s="17"/>
      <c r="I947" s="17"/>
      <c r="J947" s="17"/>
      <c r="K947" s="17"/>
      <c r="L947" s="17"/>
    </row>
    <row r="948" spans="1:12" outlineLevel="4" x14ac:dyDescent="0.2">
      <c r="A948" s="20"/>
      <c r="B948" s="20"/>
      <c r="C948" s="20" t="s">
        <v>31</v>
      </c>
      <c r="D948" s="21">
        <v>0</v>
      </c>
      <c r="E948" s="22" t="s">
        <v>78</v>
      </c>
      <c r="F948" s="23"/>
      <c r="G948" s="36">
        <f>IF((TRIM(L948)="Ja"),ROUND(ROUND((D948*F948),4),2),0)</f>
        <v>0</v>
      </c>
      <c r="H948" s="24"/>
      <c r="I948" s="36">
        <f>ROUND(ROUND((K948*G948),4),2)</f>
        <v>0</v>
      </c>
      <c r="J948" s="36">
        <f>ROUND(ROUND((K948*H948),4),2)</f>
        <v>0</v>
      </c>
      <c r="K948" s="25">
        <v>0.19</v>
      </c>
      <c r="L948" s="26" t="s">
        <v>16</v>
      </c>
    </row>
    <row r="949" spans="1:12" outlineLevel="3" x14ac:dyDescent="0.2">
      <c r="A949" s="17" t="s">
        <v>951</v>
      </c>
      <c r="B949" s="18" t="s">
        <v>685</v>
      </c>
      <c r="C949" s="17"/>
      <c r="D949" s="17"/>
      <c r="E949" s="17"/>
      <c r="F949" s="17"/>
      <c r="G949" s="17"/>
      <c r="H949" s="17"/>
      <c r="I949" s="17"/>
      <c r="J949" s="17"/>
      <c r="K949" s="17"/>
      <c r="L949" s="17"/>
    </row>
    <row r="950" spans="1:12" ht="168.75" outlineLevel="4" x14ac:dyDescent="0.2">
      <c r="A950" s="17"/>
      <c r="B950" s="19" t="s">
        <v>952</v>
      </c>
      <c r="C950" s="17"/>
      <c r="D950" s="17"/>
      <c r="E950" s="17"/>
      <c r="F950" s="17"/>
      <c r="G950" s="17"/>
      <c r="H950" s="17"/>
      <c r="I950" s="17"/>
      <c r="J950" s="17"/>
      <c r="K950" s="17"/>
      <c r="L950" s="17"/>
    </row>
    <row r="951" spans="1:12" outlineLevel="4" x14ac:dyDescent="0.2">
      <c r="A951" s="20"/>
      <c r="B951" s="20"/>
      <c r="C951" s="20" t="s">
        <v>31</v>
      </c>
      <c r="D951" s="21">
        <v>0</v>
      </c>
      <c r="E951" s="22" t="s">
        <v>78</v>
      </c>
      <c r="F951" s="23"/>
      <c r="G951" s="36">
        <f>IF((TRIM(L951)="Ja"),ROUND(ROUND((D951*F951),4),2),0)</f>
        <v>0</v>
      </c>
      <c r="H951" s="24"/>
      <c r="I951" s="36">
        <f>ROUND(ROUND((K951*G951),4),2)</f>
        <v>0</v>
      </c>
      <c r="J951" s="36">
        <f>ROUND(ROUND((K951*H951),4),2)</f>
        <v>0</v>
      </c>
      <c r="K951" s="25">
        <v>0.19</v>
      </c>
      <c r="L951" s="26" t="s">
        <v>16</v>
      </c>
    </row>
    <row r="952" spans="1:12" outlineLevel="3" x14ac:dyDescent="0.2">
      <c r="A952" s="17" t="s">
        <v>953</v>
      </c>
      <c r="B952" s="18" t="s">
        <v>688</v>
      </c>
      <c r="C952" s="17"/>
      <c r="D952" s="17"/>
      <c r="E952" s="17"/>
      <c r="F952" s="17"/>
      <c r="G952" s="17"/>
      <c r="H952" s="17"/>
      <c r="I952" s="17"/>
      <c r="J952" s="17"/>
      <c r="K952" s="17"/>
      <c r="L952" s="17"/>
    </row>
    <row r="953" spans="1:12" ht="270" outlineLevel="4" x14ac:dyDescent="0.2">
      <c r="A953" s="17"/>
      <c r="B953" s="19" t="s">
        <v>954</v>
      </c>
      <c r="C953" s="17"/>
      <c r="D953" s="17"/>
      <c r="E953" s="17"/>
      <c r="F953" s="17"/>
      <c r="G953" s="17"/>
      <c r="H953" s="17"/>
      <c r="I953" s="17"/>
      <c r="J953" s="17"/>
      <c r="K953" s="17"/>
      <c r="L953" s="17"/>
    </row>
    <row r="954" spans="1:12" outlineLevel="4" x14ac:dyDescent="0.2">
      <c r="A954" s="20"/>
      <c r="B954" s="20"/>
      <c r="C954" s="20" t="s">
        <v>31</v>
      </c>
      <c r="D954" s="21">
        <v>0</v>
      </c>
      <c r="E954" s="22" t="s">
        <v>78</v>
      </c>
      <c r="F954" s="23"/>
      <c r="G954" s="36">
        <f>IF((TRIM(L954)="Ja"),ROUND(ROUND((D954*F954),4),2),0)</f>
        <v>0</v>
      </c>
      <c r="H954" s="24"/>
      <c r="I954" s="36">
        <f>ROUND(ROUND((K954*G954),4),2)</f>
        <v>0</v>
      </c>
      <c r="J954" s="36">
        <f>ROUND(ROUND((K954*H954),4),2)</f>
        <v>0</v>
      </c>
      <c r="K954" s="25">
        <v>0.19</v>
      </c>
      <c r="L954" s="26" t="s">
        <v>16</v>
      </c>
    </row>
    <row r="955" spans="1:12" outlineLevel="3" x14ac:dyDescent="0.2">
      <c r="A955" s="17" t="s">
        <v>955</v>
      </c>
      <c r="B955" s="18" t="s">
        <v>956</v>
      </c>
      <c r="C955" s="17"/>
      <c r="D955" s="17"/>
      <c r="E955" s="17"/>
      <c r="F955" s="17"/>
      <c r="G955" s="17"/>
      <c r="H955" s="17"/>
      <c r="I955" s="17"/>
      <c r="J955" s="17"/>
      <c r="K955" s="17"/>
      <c r="L955" s="17"/>
    </row>
    <row r="956" spans="1:12" ht="101.25" outlineLevel="4" x14ac:dyDescent="0.2">
      <c r="A956" s="17"/>
      <c r="B956" s="19" t="s">
        <v>957</v>
      </c>
      <c r="C956" s="17"/>
      <c r="D956" s="17"/>
      <c r="E956" s="17"/>
      <c r="F956" s="17"/>
      <c r="G956" s="17"/>
      <c r="H956" s="17"/>
      <c r="I956" s="17"/>
      <c r="J956" s="17"/>
      <c r="K956" s="17"/>
      <c r="L956" s="17"/>
    </row>
    <row r="957" spans="1:12" outlineLevel="4" x14ac:dyDescent="0.2">
      <c r="A957" s="20"/>
      <c r="B957" s="20"/>
      <c r="C957" s="20" t="s">
        <v>31</v>
      </c>
      <c r="D957" s="21">
        <v>0</v>
      </c>
      <c r="E957" s="22" t="s">
        <v>78</v>
      </c>
      <c r="F957" s="23"/>
      <c r="G957" s="36">
        <f>IF((TRIM(L957)="Ja"),ROUND(ROUND((D957*F957),4),2),0)</f>
        <v>0</v>
      </c>
      <c r="H957" s="24"/>
      <c r="I957" s="36">
        <f>ROUND(ROUND((K957*G957),4),2)</f>
        <v>0</v>
      </c>
      <c r="J957" s="36">
        <f>ROUND(ROUND((K957*H957),4),2)</f>
        <v>0</v>
      </c>
      <c r="K957" s="25">
        <v>0.19</v>
      </c>
      <c r="L957" s="26" t="s">
        <v>16</v>
      </c>
    </row>
    <row r="958" spans="1:12" outlineLevel="3" x14ac:dyDescent="0.2">
      <c r="A958" s="17" t="s">
        <v>958</v>
      </c>
      <c r="B958" s="18" t="s">
        <v>691</v>
      </c>
      <c r="C958" s="17"/>
      <c r="D958" s="17"/>
      <c r="E958" s="17"/>
      <c r="F958" s="17"/>
      <c r="G958" s="17"/>
      <c r="H958" s="17"/>
      <c r="I958" s="17"/>
      <c r="J958" s="17"/>
      <c r="K958" s="17"/>
      <c r="L958" s="17"/>
    </row>
    <row r="959" spans="1:12" ht="270" outlineLevel="4" x14ac:dyDescent="0.2">
      <c r="A959" s="17"/>
      <c r="B959" s="19" t="s">
        <v>959</v>
      </c>
      <c r="C959" s="17"/>
      <c r="D959" s="17"/>
      <c r="E959" s="17"/>
      <c r="F959" s="17"/>
      <c r="G959" s="17"/>
      <c r="H959" s="17"/>
      <c r="I959" s="17"/>
      <c r="J959" s="17"/>
      <c r="K959" s="17"/>
      <c r="L959" s="17"/>
    </row>
    <row r="960" spans="1:12" outlineLevel="4" x14ac:dyDescent="0.2">
      <c r="A960" s="20"/>
      <c r="B960" s="20"/>
      <c r="C960" s="20" t="s">
        <v>31</v>
      </c>
      <c r="D960" s="21">
        <v>0</v>
      </c>
      <c r="E960" s="22" t="s">
        <v>78</v>
      </c>
      <c r="F960" s="23"/>
      <c r="G960" s="36">
        <f>IF((TRIM(L960)="Ja"),ROUND(ROUND((D960*F960),4),2),0)</f>
        <v>0</v>
      </c>
      <c r="H960" s="24"/>
      <c r="I960" s="36">
        <f>ROUND(ROUND((K960*G960),4),2)</f>
        <v>0</v>
      </c>
      <c r="J960" s="36">
        <f>ROUND(ROUND((K960*H960),4),2)</f>
        <v>0</v>
      </c>
      <c r="K960" s="25">
        <v>0.19</v>
      </c>
      <c r="L960" s="26" t="s">
        <v>16</v>
      </c>
    </row>
    <row r="961" spans="1:12" outlineLevel="3" x14ac:dyDescent="0.2">
      <c r="A961" s="17" t="s">
        <v>960</v>
      </c>
      <c r="B961" s="18" t="s">
        <v>694</v>
      </c>
      <c r="C961" s="17"/>
      <c r="D961" s="17"/>
      <c r="E961" s="17"/>
      <c r="F961" s="17"/>
      <c r="G961" s="17"/>
      <c r="H961" s="17"/>
      <c r="I961" s="17"/>
      <c r="J961" s="17"/>
      <c r="K961" s="17"/>
      <c r="L961" s="17"/>
    </row>
    <row r="962" spans="1:12" ht="168.75" outlineLevel="4" x14ac:dyDescent="0.2">
      <c r="A962" s="17"/>
      <c r="B962" s="19" t="s">
        <v>961</v>
      </c>
      <c r="C962" s="17"/>
      <c r="D962" s="17"/>
      <c r="E962" s="17"/>
      <c r="F962" s="17"/>
      <c r="G962" s="17"/>
      <c r="H962" s="17"/>
      <c r="I962" s="17"/>
      <c r="J962" s="17"/>
      <c r="K962" s="17"/>
      <c r="L962" s="17"/>
    </row>
    <row r="963" spans="1:12" outlineLevel="4" x14ac:dyDescent="0.2">
      <c r="A963" s="20"/>
      <c r="B963" s="20"/>
      <c r="C963" s="20" t="s">
        <v>31</v>
      </c>
      <c r="D963" s="21">
        <v>0</v>
      </c>
      <c r="E963" s="22" t="s">
        <v>78</v>
      </c>
      <c r="F963" s="23"/>
      <c r="G963" s="36">
        <f>IF((TRIM(L963)="Ja"),ROUND(ROUND((D963*F963),4),2),0)</f>
        <v>0</v>
      </c>
      <c r="H963" s="24"/>
      <c r="I963" s="36">
        <f>ROUND(ROUND((K963*G963),4),2)</f>
        <v>0</v>
      </c>
      <c r="J963" s="36">
        <f>ROUND(ROUND((K963*H963),4),2)</f>
        <v>0</v>
      </c>
      <c r="K963" s="25">
        <v>0.19</v>
      </c>
      <c r="L963" s="26" t="s">
        <v>16</v>
      </c>
    </row>
    <row r="964" spans="1:12" outlineLevel="3" x14ac:dyDescent="0.2">
      <c r="A964" s="17" t="s">
        <v>962</v>
      </c>
      <c r="B964" s="18" t="s">
        <v>963</v>
      </c>
      <c r="C964" s="17"/>
      <c r="D964" s="17"/>
      <c r="E964" s="17"/>
      <c r="F964" s="17"/>
      <c r="G964" s="17"/>
      <c r="H964" s="17"/>
      <c r="I964" s="17"/>
      <c r="J964" s="17"/>
      <c r="K964" s="17"/>
      <c r="L964" s="17"/>
    </row>
    <row r="965" spans="1:12" ht="202.5" outlineLevel="4" x14ac:dyDescent="0.2">
      <c r="A965" s="17"/>
      <c r="B965" s="19" t="s">
        <v>964</v>
      </c>
      <c r="C965" s="17"/>
      <c r="D965" s="17"/>
      <c r="E965" s="17"/>
      <c r="F965" s="17"/>
      <c r="G965" s="17"/>
      <c r="H965" s="17"/>
      <c r="I965" s="17"/>
      <c r="J965" s="17"/>
      <c r="K965" s="17"/>
      <c r="L965" s="17"/>
    </row>
    <row r="966" spans="1:12" outlineLevel="4" x14ac:dyDescent="0.2">
      <c r="A966" s="20"/>
      <c r="B966" s="20"/>
      <c r="C966" s="20" t="s">
        <v>31</v>
      </c>
      <c r="D966" s="21">
        <v>0</v>
      </c>
      <c r="E966" s="22" t="s">
        <v>78</v>
      </c>
      <c r="F966" s="23"/>
      <c r="G966" s="36">
        <f>IF((TRIM(L966)="Ja"),ROUND(ROUND((D966*F966),4),2),0)</f>
        <v>0</v>
      </c>
      <c r="H966" s="24"/>
      <c r="I966" s="36">
        <f>ROUND(ROUND((K966*G966),4),2)</f>
        <v>0</v>
      </c>
      <c r="J966" s="36">
        <f>ROUND(ROUND((K966*H966),4),2)</f>
        <v>0</v>
      </c>
      <c r="K966" s="25">
        <v>0.19</v>
      </c>
      <c r="L966" s="26" t="s">
        <v>16</v>
      </c>
    </row>
    <row r="967" spans="1:12" outlineLevel="3" x14ac:dyDescent="0.2">
      <c r="A967" s="17" t="s">
        <v>965</v>
      </c>
      <c r="B967" s="18" t="s">
        <v>700</v>
      </c>
      <c r="C967" s="17"/>
      <c r="D967" s="17"/>
      <c r="E967" s="17"/>
      <c r="F967" s="17"/>
      <c r="G967" s="17"/>
      <c r="H967" s="17"/>
      <c r="I967" s="17"/>
      <c r="J967" s="17"/>
      <c r="K967" s="17"/>
      <c r="L967" s="17"/>
    </row>
    <row r="968" spans="1:12" ht="168.75" outlineLevel="4" x14ac:dyDescent="0.2">
      <c r="A968" s="17"/>
      <c r="B968" s="19" t="s">
        <v>966</v>
      </c>
      <c r="C968" s="17"/>
      <c r="D968" s="17"/>
      <c r="E968" s="17"/>
      <c r="F968" s="17"/>
      <c r="G968" s="17"/>
      <c r="H968" s="17"/>
      <c r="I968" s="17"/>
      <c r="J968" s="17"/>
      <c r="K968" s="17"/>
      <c r="L968" s="17"/>
    </row>
    <row r="969" spans="1:12" outlineLevel="4" x14ac:dyDescent="0.2">
      <c r="A969" s="20"/>
      <c r="B969" s="20"/>
      <c r="C969" s="20" t="s">
        <v>31</v>
      </c>
      <c r="D969" s="21">
        <v>0</v>
      </c>
      <c r="E969" s="22" t="s">
        <v>78</v>
      </c>
      <c r="F969" s="23"/>
      <c r="G969" s="36">
        <f>IF((TRIM(L969)="Ja"),ROUND(ROUND((D969*F969),4),2),0)</f>
        <v>0</v>
      </c>
      <c r="H969" s="24"/>
      <c r="I969" s="36">
        <f>ROUND(ROUND((K969*G969),4),2)</f>
        <v>0</v>
      </c>
      <c r="J969" s="36">
        <f>ROUND(ROUND((K969*H969),4),2)</f>
        <v>0</v>
      </c>
      <c r="K969" s="25">
        <v>0.19</v>
      </c>
      <c r="L969" s="26" t="s">
        <v>16</v>
      </c>
    </row>
    <row r="970" spans="1:12" outlineLevel="3" x14ac:dyDescent="0.2">
      <c r="A970" s="17" t="s">
        <v>967</v>
      </c>
      <c r="B970" s="18" t="s">
        <v>703</v>
      </c>
      <c r="C970" s="17"/>
      <c r="D970" s="17"/>
      <c r="E970" s="17"/>
      <c r="F970" s="17"/>
      <c r="G970" s="17"/>
      <c r="H970" s="17"/>
      <c r="I970" s="17"/>
      <c r="J970" s="17"/>
      <c r="K970" s="17"/>
      <c r="L970" s="17"/>
    </row>
    <row r="971" spans="1:12" ht="270" outlineLevel="4" x14ac:dyDescent="0.2">
      <c r="A971" s="17"/>
      <c r="B971" s="19" t="s">
        <v>968</v>
      </c>
      <c r="C971" s="17"/>
      <c r="D971" s="17"/>
      <c r="E971" s="17"/>
      <c r="F971" s="17"/>
      <c r="G971" s="17"/>
      <c r="H971" s="17"/>
      <c r="I971" s="17"/>
      <c r="J971" s="17"/>
      <c r="K971" s="17"/>
      <c r="L971" s="17"/>
    </row>
    <row r="972" spans="1:12" outlineLevel="4" x14ac:dyDescent="0.2">
      <c r="A972" s="20"/>
      <c r="B972" s="20"/>
      <c r="C972" s="20" t="s">
        <v>31</v>
      </c>
      <c r="D972" s="21">
        <v>0</v>
      </c>
      <c r="E972" s="22" t="s">
        <v>78</v>
      </c>
      <c r="F972" s="23"/>
      <c r="G972" s="36">
        <f>IF((TRIM(L972)="Ja"),ROUND(ROUND((D972*F972),4),2),0)</f>
        <v>0</v>
      </c>
      <c r="H972" s="24"/>
      <c r="I972" s="36">
        <f>ROUND(ROUND((K972*G972),4),2)</f>
        <v>0</v>
      </c>
      <c r="J972" s="36">
        <f>ROUND(ROUND((K972*H972),4),2)</f>
        <v>0</v>
      </c>
      <c r="K972" s="25">
        <v>0.19</v>
      </c>
      <c r="L972" s="26" t="s">
        <v>16</v>
      </c>
    </row>
    <row r="973" spans="1:12" outlineLevel="3" x14ac:dyDescent="0.2">
      <c r="A973" s="17" t="s">
        <v>969</v>
      </c>
      <c r="B973" s="18" t="s">
        <v>706</v>
      </c>
      <c r="C973" s="17"/>
      <c r="D973" s="17"/>
      <c r="E973" s="17"/>
      <c r="F973" s="17"/>
      <c r="G973" s="17"/>
      <c r="H973" s="17"/>
      <c r="I973" s="17"/>
      <c r="J973" s="17"/>
      <c r="K973" s="17"/>
      <c r="L973" s="17"/>
    </row>
    <row r="974" spans="1:12" ht="112.5" outlineLevel="4" x14ac:dyDescent="0.2">
      <c r="A974" s="17"/>
      <c r="B974" s="19" t="s">
        <v>970</v>
      </c>
      <c r="C974" s="17"/>
      <c r="D974" s="17"/>
      <c r="E974" s="17"/>
      <c r="F974" s="17"/>
      <c r="G974" s="17"/>
      <c r="H974" s="17"/>
      <c r="I974" s="17"/>
      <c r="J974" s="17"/>
      <c r="K974" s="17"/>
      <c r="L974" s="17"/>
    </row>
    <row r="975" spans="1:12" outlineLevel="4" x14ac:dyDescent="0.2">
      <c r="A975" s="20"/>
      <c r="B975" s="20"/>
      <c r="C975" s="20" t="s">
        <v>31</v>
      </c>
      <c r="D975" s="21">
        <v>0</v>
      </c>
      <c r="E975" s="22" t="s">
        <v>78</v>
      </c>
      <c r="F975" s="23"/>
      <c r="G975" s="36">
        <f>IF((TRIM(L975)="Ja"),ROUND(ROUND((D975*F975),4),2),0)</f>
        <v>0</v>
      </c>
      <c r="H975" s="24"/>
      <c r="I975" s="36">
        <f>ROUND(ROUND((K975*G975),4),2)</f>
        <v>0</v>
      </c>
      <c r="J975" s="36">
        <f>ROUND(ROUND((K975*H975),4),2)</f>
        <v>0</v>
      </c>
      <c r="K975" s="25">
        <v>0.19</v>
      </c>
      <c r="L975" s="26" t="s">
        <v>16</v>
      </c>
    </row>
    <row r="976" spans="1:12" outlineLevel="3" x14ac:dyDescent="0.2">
      <c r="A976" s="17" t="s">
        <v>971</v>
      </c>
      <c r="B976" s="18" t="s">
        <v>709</v>
      </c>
      <c r="C976" s="17"/>
      <c r="D976" s="17"/>
      <c r="E976" s="17"/>
      <c r="F976" s="17"/>
      <c r="G976" s="17"/>
      <c r="H976" s="17"/>
      <c r="I976" s="17"/>
      <c r="J976" s="17"/>
      <c r="K976" s="17"/>
      <c r="L976" s="17"/>
    </row>
    <row r="977" spans="1:12" ht="157.5" outlineLevel="4" x14ac:dyDescent="0.2">
      <c r="A977" s="17"/>
      <c r="B977" s="19" t="s">
        <v>972</v>
      </c>
      <c r="C977" s="17"/>
      <c r="D977" s="17"/>
      <c r="E977" s="17"/>
      <c r="F977" s="17"/>
      <c r="G977" s="17"/>
      <c r="H977" s="17"/>
      <c r="I977" s="17"/>
      <c r="J977" s="17"/>
      <c r="K977" s="17"/>
      <c r="L977" s="17"/>
    </row>
    <row r="978" spans="1:12" outlineLevel="4" x14ac:dyDescent="0.2">
      <c r="A978" s="20"/>
      <c r="B978" s="20"/>
      <c r="C978" s="20" t="s">
        <v>31</v>
      </c>
      <c r="D978" s="21">
        <v>0</v>
      </c>
      <c r="E978" s="22" t="s">
        <v>78</v>
      </c>
      <c r="F978" s="23"/>
      <c r="G978" s="36">
        <f>IF((TRIM(L978)="Ja"),ROUND(ROUND((D978*F978),4),2),0)</f>
        <v>0</v>
      </c>
      <c r="H978" s="24"/>
      <c r="I978" s="36">
        <f>ROUND(ROUND((K978*G978),4),2)</f>
        <v>0</v>
      </c>
      <c r="J978" s="36">
        <f>ROUND(ROUND((K978*H978),4),2)</f>
        <v>0</v>
      </c>
      <c r="K978" s="25">
        <v>0.19</v>
      </c>
      <c r="L978" s="26" t="s">
        <v>16</v>
      </c>
    </row>
    <row r="979" spans="1:12" outlineLevel="3" x14ac:dyDescent="0.2">
      <c r="A979" s="17" t="s">
        <v>973</v>
      </c>
      <c r="B979" s="18" t="s">
        <v>712</v>
      </c>
      <c r="C979" s="17"/>
      <c r="D979" s="17"/>
      <c r="E979" s="17"/>
      <c r="F979" s="17"/>
      <c r="G979" s="17"/>
      <c r="H979" s="17"/>
      <c r="I979" s="17"/>
      <c r="J979" s="17"/>
      <c r="K979" s="17"/>
      <c r="L979" s="17"/>
    </row>
    <row r="980" spans="1:12" ht="270" outlineLevel="4" x14ac:dyDescent="0.2">
      <c r="A980" s="17"/>
      <c r="B980" s="19" t="s">
        <v>974</v>
      </c>
      <c r="C980" s="17"/>
      <c r="D980" s="17"/>
      <c r="E980" s="17"/>
      <c r="F980" s="17"/>
      <c r="G980" s="17"/>
      <c r="H980" s="17"/>
      <c r="I980" s="17"/>
      <c r="J980" s="17"/>
      <c r="K980" s="17"/>
      <c r="L980" s="17"/>
    </row>
    <row r="981" spans="1:12" outlineLevel="4" x14ac:dyDescent="0.2">
      <c r="A981" s="20"/>
      <c r="B981" s="20"/>
      <c r="C981" s="20" t="s">
        <v>31</v>
      </c>
      <c r="D981" s="21">
        <v>0</v>
      </c>
      <c r="E981" s="22" t="s">
        <v>78</v>
      </c>
      <c r="F981" s="23"/>
      <c r="G981" s="36">
        <f>IF((TRIM(L981)="Ja"),ROUND(ROUND((D981*F981),4),2),0)</f>
        <v>0</v>
      </c>
      <c r="H981" s="24"/>
      <c r="I981" s="36">
        <f>ROUND(ROUND((K981*G981),4),2)</f>
        <v>0</v>
      </c>
      <c r="J981" s="36">
        <f>ROUND(ROUND((K981*H981),4),2)</f>
        <v>0</v>
      </c>
      <c r="K981" s="25">
        <v>0.19</v>
      </c>
      <c r="L981" s="26" t="s">
        <v>16</v>
      </c>
    </row>
    <row r="982" spans="1:12" outlineLevel="3" x14ac:dyDescent="0.2">
      <c r="A982" s="17" t="s">
        <v>975</v>
      </c>
      <c r="B982" s="18" t="s">
        <v>715</v>
      </c>
      <c r="C982" s="17"/>
      <c r="D982" s="17"/>
      <c r="E982" s="17"/>
      <c r="F982" s="17"/>
      <c r="G982" s="17"/>
      <c r="H982" s="17"/>
      <c r="I982" s="17"/>
      <c r="J982" s="17"/>
      <c r="K982" s="17"/>
      <c r="L982" s="17"/>
    </row>
    <row r="983" spans="1:12" ht="157.5" outlineLevel="4" x14ac:dyDescent="0.2">
      <c r="A983" s="17"/>
      <c r="B983" s="19" t="s">
        <v>976</v>
      </c>
      <c r="C983" s="17"/>
      <c r="D983" s="17"/>
      <c r="E983" s="17"/>
      <c r="F983" s="17"/>
      <c r="G983" s="17"/>
      <c r="H983" s="17"/>
      <c r="I983" s="17"/>
      <c r="J983" s="17"/>
      <c r="K983" s="17"/>
      <c r="L983" s="17"/>
    </row>
    <row r="984" spans="1:12" outlineLevel="4" x14ac:dyDescent="0.2">
      <c r="A984" s="20"/>
      <c r="B984" s="20"/>
      <c r="C984" s="20" t="s">
        <v>31</v>
      </c>
      <c r="D984" s="21">
        <v>0</v>
      </c>
      <c r="E984" s="22" t="s">
        <v>78</v>
      </c>
      <c r="F984" s="23"/>
      <c r="G984" s="36">
        <f>IF((TRIM(L984)="Ja"),ROUND(ROUND((D984*F984),4),2),0)</f>
        <v>0</v>
      </c>
      <c r="H984" s="24"/>
      <c r="I984" s="36">
        <f>ROUND(ROUND((K984*G984),4),2)</f>
        <v>0</v>
      </c>
      <c r="J984" s="36">
        <f>ROUND(ROUND((K984*H984),4),2)</f>
        <v>0</v>
      </c>
      <c r="K984" s="25">
        <v>0.19</v>
      </c>
      <c r="L984" s="26" t="s">
        <v>16</v>
      </c>
    </row>
    <row r="985" spans="1:12" outlineLevel="3" x14ac:dyDescent="0.2">
      <c r="A985" s="17" t="s">
        <v>977</v>
      </c>
      <c r="B985" s="18" t="s">
        <v>718</v>
      </c>
      <c r="C985" s="17"/>
      <c r="D985" s="17"/>
      <c r="E985" s="17"/>
      <c r="F985" s="17"/>
      <c r="G985" s="17"/>
      <c r="H985" s="17"/>
      <c r="I985" s="17"/>
      <c r="J985" s="17"/>
      <c r="K985" s="17"/>
      <c r="L985" s="17"/>
    </row>
    <row r="986" spans="1:12" ht="157.5" outlineLevel="4" x14ac:dyDescent="0.2">
      <c r="A986" s="17"/>
      <c r="B986" s="19" t="s">
        <v>978</v>
      </c>
      <c r="C986" s="17"/>
      <c r="D986" s="17"/>
      <c r="E986" s="17"/>
      <c r="F986" s="17"/>
      <c r="G986" s="17"/>
      <c r="H986" s="17"/>
      <c r="I986" s="17"/>
      <c r="J986" s="17"/>
      <c r="K986" s="17"/>
      <c r="L986" s="17"/>
    </row>
    <row r="987" spans="1:12" outlineLevel="4" x14ac:dyDescent="0.2">
      <c r="A987" s="20"/>
      <c r="B987" s="20"/>
      <c r="C987" s="20" t="s">
        <v>31</v>
      </c>
      <c r="D987" s="21">
        <v>0</v>
      </c>
      <c r="E987" s="22" t="s">
        <v>78</v>
      </c>
      <c r="F987" s="23"/>
      <c r="G987" s="36">
        <f>IF((TRIM(L987)="Ja"),ROUND(ROUND((D987*F987),4),2),0)</f>
        <v>0</v>
      </c>
      <c r="H987" s="24"/>
      <c r="I987" s="36">
        <f>ROUND(ROUND((K987*G987),4),2)</f>
        <v>0</v>
      </c>
      <c r="J987" s="36">
        <f>ROUND(ROUND((K987*H987),4),2)</f>
        <v>0</v>
      </c>
      <c r="K987" s="25">
        <v>0.19</v>
      </c>
      <c r="L987" s="26" t="s">
        <v>16</v>
      </c>
    </row>
    <row r="988" spans="1:12" outlineLevel="3" x14ac:dyDescent="0.2">
      <c r="A988" s="17" t="s">
        <v>979</v>
      </c>
      <c r="B988" s="18" t="s">
        <v>721</v>
      </c>
      <c r="C988" s="17"/>
      <c r="D988" s="17"/>
      <c r="E988" s="17"/>
      <c r="F988" s="17"/>
      <c r="G988" s="17"/>
      <c r="H988" s="17"/>
      <c r="I988" s="17"/>
      <c r="J988" s="17"/>
      <c r="K988" s="17"/>
      <c r="L988" s="17"/>
    </row>
    <row r="989" spans="1:12" ht="123.75" outlineLevel="4" x14ac:dyDescent="0.2">
      <c r="A989" s="17"/>
      <c r="B989" s="19" t="s">
        <v>980</v>
      </c>
      <c r="C989" s="17"/>
      <c r="D989" s="17"/>
      <c r="E989" s="17"/>
      <c r="F989" s="17"/>
      <c r="G989" s="17"/>
      <c r="H989" s="17"/>
      <c r="I989" s="17"/>
      <c r="J989" s="17"/>
      <c r="K989" s="17"/>
      <c r="L989" s="17"/>
    </row>
    <row r="990" spans="1:12" outlineLevel="4" x14ac:dyDescent="0.2">
      <c r="A990" s="20"/>
      <c r="B990" s="20"/>
      <c r="C990" s="20" t="s">
        <v>31</v>
      </c>
      <c r="D990" s="21">
        <v>0</v>
      </c>
      <c r="E990" s="22" t="s">
        <v>78</v>
      </c>
      <c r="F990" s="23"/>
      <c r="G990" s="36">
        <f>IF((TRIM(L990)="Ja"),ROUND(ROUND((D990*F990),4),2),0)</f>
        <v>0</v>
      </c>
      <c r="H990" s="24"/>
      <c r="I990" s="36">
        <f>ROUND(ROUND((K990*G990),4),2)</f>
        <v>0</v>
      </c>
      <c r="J990" s="36">
        <f>ROUND(ROUND((K990*H990),4),2)</f>
        <v>0</v>
      </c>
      <c r="K990" s="25">
        <v>0.19</v>
      </c>
      <c r="L990" s="26" t="s">
        <v>16</v>
      </c>
    </row>
    <row r="991" spans="1:12" outlineLevel="3" x14ac:dyDescent="0.2">
      <c r="A991" s="17" t="s">
        <v>981</v>
      </c>
      <c r="B991" s="18" t="s">
        <v>724</v>
      </c>
      <c r="C991" s="17"/>
      <c r="D991" s="17"/>
      <c r="E991" s="17"/>
      <c r="F991" s="17"/>
      <c r="G991" s="17"/>
      <c r="H991" s="17"/>
      <c r="I991" s="17"/>
      <c r="J991" s="17"/>
      <c r="K991" s="17"/>
      <c r="L991" s="17"/>
    </row>
    <row r="992" spans="1:12" ht="168.75" outlineLevel="4" x14ac:dyDescent="0.2">
      <c r="A992" s="17"/>
      <c r="B992" s="19" t="s">
        <v>982</v>
      </c>
      <c r="C992" s="17"/>
      <c r="D992" s="17"/>
      <c r="E992" s="17"/>
      <c r="F992" s="17"/>
      <c r="G992" s="17"/>
      <c r="H992" s="17"/>
      <c r="I992" s="17"/>
      <c r="J992" s="17"/>
      <c r="K992" s="17"/>
      <c r="L992" s="17"/>
    </row>
    <row r="993" spans="1:12" outlineLevel="4" x14ac:dyDescent="0.2">
      <c r="A993" s="20"/>
      <c r="B993" s="20"/>
      <c r="C993" s="20" t="s">
        <v>31</v>
      </c>
      <c r="D993" s="21">
        <v>0</v>
      </c>
      <c r="E993" s="22" t="s">
        <v>78</v>
      </c>
      <c r="F993" s="23"/>
      <c r="G993" s="36">
        <f>IF((TRIM(L993)="Ja"),ROUND(ROUND((D993*F993),4),2),0)</f>
        <v>0</v>
      </c>
      <c r="H993" s="24"/>
      <c r="I993" s="36">
        <f>ROUND(ROUND((K993*G993),4),2)</f>
        <v>0</v>
      </c>
      <c r="J993" s="36">
        <f>ROUND(ROUND((K993*H993),4),2)</f>
        <v>0</v>
      </c>
      <c r="K993" s="25">
        <v>0.19</v>
      </c>
      <c r="L993" s="26" t="s">
        <v>16</v>
      </c>
    </row>
    <row r="994" spans="1:12" outlineLevel="3" x14ac:dyDescent="0.2">
      <c r="A994" s="17" t="s">
        <v>983</v>
      </c>
      <c r="B994" s="18" t="s">
        <v>727</v>
      </c>
      <c r="C994" s="17"/>
      <c r="D994" s="17"/>
      <c r="E994" s="17"/>
      <c r="F994" s="17"/>
      <c r="G994" s="17"/>
      <c r="H994" s="17"/>
      <c r="I994" s="17"/>
      <c r="J994" s="17"/>
      <c r="K994" s="17"/>
      <c r="L994" s="17"/>
    </row>
    <row r="995" spans="1:12" ht="157.5" outlineLevel="4" x14ac:dyDescent="0.2">
      <c r="A995" s="17"/>
      <c r="B995" s="19" t="s">
        <v>984</v>
      </c>
      <c r="C995" s="17"/>
      <c r="D995" s="17"/>
      <c r="E995" s="17"/>
      <c r="F995" s="17"/>
      <c r="G995" s="17"/>
      <c r="H995" s="17"/>
      <c r="I995" s="17"/>
      <c r="J995" s="17"/>
      <c r="K995" s="17"/>
      <c r="L995" s="17"/>
    </row>
    <row r="996" spans="1:12" outlineLevel="4" x14ac:dyDescent="0.2">
      <c r="A996" s="20"/>
      <c r="B996" s="20"/>
      <c r="C996" s="20" t="s">
        <v>31</v>
      </c>
      <c r="D996" s="21">
        <v>0</v>
      </c>
      <c r="E996" s="22" t="s">
        <v>78</v>
      </c>
      <c r="F996" s="23"/>
      <c r="G996" s="36">
        <f>IF((TRIM(L996)="Ja"),ROUND(ROUND((D996*F996),4),2),0)</f>
        <v>0</v>
      </c>
      <c r="H996" s="24"/>
      <c r="I996" s="36">
        <f>ROUND(ROUND((K996*G996),4),2)</f>
        <v>0</v>
      </c>
      <c r="J996" s="36">
        <f>ROUND(ROUND((K996*H996),4),2)</f>
        <v>0</v>
      </c>
      <c r="K996" s="25">
        <v>0.19</v>
      </c>
      <c r="L996" s="26" t="s">
        <v>16</v>
      </c>
    </row>
    <row r="997" spans="1:12" outlineLevel="3" x14ac:dyDescent="0.2">
      <c r="A997" s="17" t="s">
        <v>985</v>
      </c>
      <c r="B997" s="18" t="s">
        <v>730</v>
      </c>
      <c r="C997" s="17"/>
      <c r="D997" s="17"/>
      <c r="E997" s="17"/>
      <c r="F997" s="17"/>
      <c r="G997" s="17"/>
      <c r="H997" s="17"/>
      <c r="I997" s="17"/>
      <c r="J997" s="17"/>
      <c r="K997" s="17"/>
      <c r="L997" s="17"/>
    </row>
    <row r="998" spans="1:12" ht="236.25" outlineLevel="4" x14ac:dyDescent="0.2">
      <c r="A998" s="17"/>
      <c r="B998" s="19" t="s">
        <v>986</v>
      </c>
      <c r="C998" s="17"/>
      <c r="D998" s="17"/>
      <c r="E998" s="17"/>
      <c r="F998" s="17"/>
      <c r="G998" s="17"/>
      <c r="H998" s="17"/>
      <c r="I998" s="17"/>
      <c r="J998" s="17"/>
      <c r="K998" s="17"/>
      <c r="L998" s="17"/>
    </row>
    <row r="999" spans="1:12" outlineLevel="4" x14ac:dyDescent="0.2">
      <c r="A999" s="20"/>
      <c r="B999" s="20"/>
      <c r="C999" s="20" t="s">
        <v>31</v>
      </c>
      <c r="D999" s="21">
        <v>0</v>
      </c>
      <c r="E999" s="22" t="s">
        <v>78</v>
      </c>
      <c r="F999" s="23"/>
      <c r="G999" s="36">
        <f>IF((TRIM(L999)="Ja"),ROUND(ROUND((D999*F999),4),2),0)</f>
        <v>0</v>
      </c>
      <c r="H999" s="24"/>
      <c r="I999" s="36">
        <f>ROUND(ROUND((K999*G999),4),2)</f>
        <v>0</v>
      </c>
      <c r="J999" s="36">
        <f>ROUND(ROUND((K999*H999),4),2)</f>
        <v>0</v>
      </c>
      <c r="K999" s="25">
        <v>0.19</v>
      </c>
      <c r="L999" s="26" t="s">
        <v>16</v>
      </c>
    </row>
    <row r="1000" spans="1:12" outlineLevel="3" x14ac:dyDescent="0.2">
      <c r="A1000" s="17" t="s">
        <v>987</v>
      </c>
      <c r="B1000" s="18" t="s">
        <v>733</v>
      </c>
      <c r="C1000" s="17"/>
      <c r="D1000" s="17"/>
      <c r="E1000" s="17"/>
      <c r="F1000" s="17"/>
      <c r="G1000" s="17"/>
      <c r="H1000" s="17"/>
      <c r="I1000" s="17"/>
      <c r="J1000" s="17"/>
      <c r="K1000" s="17"/>
      <c r="L1000" s="17"/>
    </row>
    <row r="1001" spans="1:12" ht="202.5" outlineLevel="4" x14ac:dyDescent="0.2">
      <c r="A1001" s="17"/>
      <c r="B1001" s="19" t="s">
        <v>988</v>
      </c>
      <c r="C1001" s="17"/>
      <c r="D1001" s="17"/>
      <c r="E1001" s="17"/>
      <c r="F1001" s="17"/>
      <c r="G1001" s="17"/>
      <c r="H1001" s="17"/>
      <c r="I1001" s="17"/>
      <c r="J1001" s="17"/>
      <c r="K1001" s="17"/>
      <c r="L1001" s="17"/>
    </row>
    <row r="1002" spans="1:12" outlineLevel="4" x14ac:dyDescent="0.2">
      <c r="A1002" s="20"/>
      <c r="B1002" s="20"/>
      <c r="C1002" s="20" t="s">
        <v>31</v>
      </c>
      <c r="D1002" s="21">
        <v>0</v>
      </c>
      <c r="E1002" s="22" t="s">
        <v>78</v>
      </c>
      <c r="F1002" s="23"/>
      <c r="G1002" s="36">
        <f>IF((TRIM(L1002)="Ja"),ROUND(ROUND((D1002*F1002),4),2),0)</f>
        <v>0</v>
      </c>
      <c r="H1002" s="24"/>
      <c r="I1002" s="36">
        <f>ROUND(ROUND((K1002*G1002),4),2)</f>
        <v>0</v>
      </c>
      <c r="J1002" s="36">
        <f>ROUND(ROUND((K1002*H1002),4),2)</f>
        <v>0</v>
      </c>
      <c r="K1002" s="25">
        <v>0.19</v>
      </c>
      <c r="L1002" s="26" t="s">
        <v>16</v>
      </c>
    </row>
    <row r="1003" spans="1:12" outlineLevel="3" x14ac:dyDescent="0.2">
      <c r="A1003" s="17" t="s">
        <v>989</v>
      </c>
      <c r="B1003" s="18" t="s">
        <v>736</v>
      </c>
      <c r="C1003" s="17"/>
      <c r="D1003" s="17"/>
      <c r="E1003" s="17"/>
      <c r="F1003" s="17"/>
      <c r="G1003" s="17"/>
      <c r="H1003" s="17"/>
      <c r="I1003" s="17"/>
      <c r="J1003" s="17"/>
      <c r="K1003" s="17"/>
      <c r="L1003" s="17"/>
    </row>
    <row r="1004" spans="1:12" ht="202.5" outlineLevel="4" x14ac:dyDescent="0.2">
      <c r="A1004" s="17"/>
      <c r="B1004" s="19" t="s">
        <v>990</v>
      </c>
      <c r="C1004" s="17"/>
      <c r="D1004" s="17"/>
      <c r="E1004" s="17"/>
      <c r="F1004" s="17"/>
      <c r="G1004" s="17"/>
      <c r="H1004" s="17"/>
      <c r="I1004" s="17"/>
      <c r="J1004" s="17"/>
      <c r="K1004" s="17"/>
      <c r="L1004" s="17"/>
    </row>
    <row r="1005" spans="1:12" outlineLevel="4" x14ac:dyDescent="0.2">
      <c r="A1005" s="20"/>
      <c r="B1005" s="20"/>
      <c r="C1005" s="20" t="s">
        <v>31</v>
      </c>
      <c r="D1005" s="21">
        <v>0</v>
      </c>
      <c r="E1005" s="22" t="s">
        <v>78</v>
      </c>
      <c r="F1005" s="23"/>
      <c r="G1005" s="36">
        <f>IF((TRIM(L1005)="Ja"),ROUND(ROUND((D1005*F1005),4),2),0)</f>
        <v>0</v>
      </c>
      <c r="H1005" s="24"/>
      <c r="I1005" s="36">
        <f>ROUND(ROUND((K1005*G1005),4),2)</f>
        <v>0</v>
      </c>
      <c r="J1005" s="36">
        <f>ROUND(ROUND((K1005*H1005),4),2)</f>
        <v>0</v>
      </c>
      <c r="K1005" s="25">
        <v>0.19</v>
      </c>
      <c r="L1005" s="26" t="s">
        <v>16</v>
      </c>
    </row>
    <row r="1006" spans="1:12" outlineLevel="3" x14ac:dyDescent="0.2">
      <c r="A1006" s="17" t="s">
        <v>991</v>
      </c>
      <c r="B1006" s="18" t="s">
        <v>739</v>
      </c>
      <c r="C1006" s="17"/>
      <c r="D1006" s="17"/>
      <c r="E1006" s="17"/>
      <c r="F1006" s="17"/>
      <c r="G1006" s="17"/>
      <c r="H1006" s="17"/>
      <c r="I1006" s="17"/>
      <c r="J1006" s="17"/>
      <c r="K1006" s="17"/>
      <c r="L1006" s="17"/>
    </row>
    <row r="1007" spans="1:12" ht="157.5" outlineLevel="4" x14ac:dyDescent="0.2">
      <c r="A1007" s="17"/>
      <c r="B1007" s="19" t="s">
        <v>992</v>
      </c>
      <c r="C1007" s="17"/>
      <c r="D1007" s="17"/>
      <c r="E1007" s="17"/>
      <c r="F1007" s="17"/>
      <c r="G1007" s="17"/>
      <c r="H1007" s="17"/>
      <c r="I1007" s="17"/>
      <c r="J1007" s="17"/>
      <c r="K1007" s="17"/>
      <c r="L1007" s="17"/>
    </row>
    <row r="1008" spans="1:12" outlineLevel="4" x14ac:dyDescent="0.2">
      <c r="A1008" s="20"/>
      <c r="B1008" s="20"/>
      <c r="C1008" s="20" t="s">
        <v>31</v>
      </c>
      <c r="D1008" s="21">
        <v>0</v>
      </c>
      <c r="E1008" s="22" t="s">
        <v>78</v>
      </c>
      <c r="F1008" s="23"/>
      <c r="G1008" s="36">
        <f>IF((TRIM(L1008)="Ja"),ROUND(ROUND((D1008*F1008),4),2),0)</f>
        <v>0</v>
      </c>
      <c r="H1008" s="24"/>
      <c r="I1008" s="36">
        <f>ROUND(ROUND((K1008*G1008),4),2)</f>
        <v>0</v>
      </c>
      <c r="J1008" s="36">
        <f>ROUND(ROUND((K1008*H1008),4),2)</f>
        <v>0</v>
      </c>
      <c r="K1008" s="25">
        <v>0.19</v>
      </c>
      <c r="L1008" s="26" t="s">
        <v>16</v>
      </c>
    </row>
    <row r="1009" spans="1:12" outlineLevel="3" x14ac:dyDescent="0.2">
      <c r="A1009" s="17" t="s">
        <v>993</v>
      </c>
      <c r="B1009" s="18" t="s">
        <v>745</v>
      </c>
      <c r="C1009" s="17"/>
      <c r="D1009" s="17"/>
      <c r="E1009" s="17"/>
      <c r="F1009" s="17"/>
      <c r="G1009" s="17"/>
      <c r="H1009" s="17"/>
      <c r="I1009" s="17"/>
      <c r="J1009" s="17"/>
      <c r="K1009" s="17"/>
      <c r="L1009" s="17"/>
    </row>
    <row r="1010" spans="1:12" ht="157.5" outlineLevel="4" x14ac:dyDescent="0.2">
      <c r="A1010" s="17"/>
      <c r="B1010" s="19" t="s">
        <v>994</v>
      </c>
      <c r="C1010" s="17"/>
      <c r="D1010" s="17"/>
      <c r="E1010" s="17"/>
      <c r="F1010" s="17"/>
      <c r="G1010" s="17"/>
      <c r="H1010" s="17"/>
      <c r="I1010" s="17"/>
      <c r="J1010" s="17"/>
      <c r="K1010" s="17"/>
      <c r="L1010" s="17"/>
    </row>
    <row r="1011" spans="1:12" outlineLevel="4" x14ac:dyDescent="0.2">
      <c r="A1011" s="20"/>
      <c r="B1011" s="20"/>
      <c r="C1011" s="20" t="s">
        <v>31</v>
      </c>
      <c r="D1011" s="21">
        <v>0</v>
      </c>
      <c r="E1011" s="22" t="s">
        <v>78</v>
      </c>
      <c r="F1011" s="23"/>
      <c r="G1011" s="36">
        <f>IF((TRIM(L1011)="Ja"),ROUND(ROUND((D1011*F1011),4),2),0)</f>
        <v>0</v>
      </c>
      <c r="H1011" s="24"/>
      <c r="I1011" s="36">
        <f>ROUND(ROUND((K1011*G1011),4),2)</f>
        <v>0</v>
      </c>
      <c r="J1011" s="36">
        <f>ROUND(ROUND((K1011*H1011),4),2)</f>
        <v>0</v>
      </c>
      <c r="K1011" s="25">
        <v>0.19</v>
      </c>
      <c r="L1011" s="26" t="s">
        <v>16</v>
      </c>
    </row>
    <row r="1012" spans="1:12" outlineLevel="3" x14ac:dyDescent="0.2">
      <c r="A1012" s="17" t="s">
        <v>995</v>
      </c>
      <c r="B1012" s="18" t="s">
        <v>748</v>
      </c>
      <c r="C1012" s="17"/>
      <c r="D1012" s="17"/>
      <c r="E1012" s="17"/>
      <c r="F1012" s="17"/>
      <c r="G1012" s="17"/>
      <c r="H1012" s="17"/>
      <c r="I1012" s="17"/>
      <c r="J1012" s="17"/>
      <c r="K1012" s="17"/>
      <c r="L1012" s="17"/>
    </row>
    <row r="1013" spans="1:12" ht="202.5" outlineLevel="4" x14ac:dyDescent="0.2">
      <c r="A1013" s="17"/>
      <c r="B1013" s="19" t="s">
        <v>996</v>
      </c>
      <c r="C1013" s="17"/>
      <c r="D1013" s="17"/>
      <c r="E1013" s="17"/>
      <c r="F1013" s="17"/>
      <c r="G1013" s="17"/>
      <c r="H1013" s="17"/>
      <c r="I1013" s="17"/>
      <c r="J1013" s="17"/>
      <c r="K1013" s="17"/>
      <c r="L1013" s="17"/>
    </row>
    <row r="1014" spans="1:12" outlineLevel="4" x14ac:dyDescent="0.2">
      <c r="A1014" s="20"/>
      <c r="B1014" s="20"/>
      <c r="C1014" s="20" t="s">
        <v>31</v>
      </c>
      <c r="D1014" s="21">
        <v>0</v>
      </c>
      <c r="E1014" s="22" t="s">
        <v>78</v>
      </c>
      <c r="F1014" s="23"/>
      <c r="G1014" s="36">
        <f>IF((TRIM(L1014)="Ja"),ROUND(ROUND((D1014*F1014),4),2),0)</f>
        <v>0</v>
      </c>
      <c r="H1014" s="24"/>
      <c r="I1014" s="36">
        <f>ROUND(ROUND((K1014*G1014),4),2)</f>
        <v>0</v>
      </c>
      <c r="J1014" s="36">
        <f>ROUND(ROUND((K1014*H1014),4),2)</f>
        <v>0</v>
      </c>
      <c r="K1014" s="25">
        <v>0.19</v>
      </c>
      <c r="L1014" s="26" t="s">
        <v>16</v>
      </c>
    </row>
    <row r="1015" spans="1:12" outlineLevel="3" x14ac:dyDescent="0.2">
      <c r="A1015" s="17" t="s">
        <v>997</v>
      </c>
      <c r="B1015" s="18" t="s">
        <v>754</v>
      </c>
      <c r="C1015" s="17"/>
      <c r="D1015" s="17"/>
      <c r="E1015" s="17"/>
      <c r="F1015" s="17"/>
      <c r="G1015" s="17"/>
      <c r="H1015" s="17"/>
      <c r="I1015" s="17"/>
      <c r="J1015" s="17"/>
      <c r="K1015" s="17"/>
      <c r="L1015" s="17"/>
    </row>
    <row r="1016" spans="1:12" ht="123.75" outlineLevel="4" x14ac:dyDescent="0.2">
      <c r="A1016" s="17"/>
      <c r="B1016" s="19" t="s">
        <v>998</v>
      </c>
      <c r="C1016" s="17"/>
      <c r="D1016" s="17"/>
      <c r="E1016" s="17"/>
      <c r="F1016" s="17"/>
      <c r="G1016" s="17"/>
      <c r="H1016" s="17"/>
      <c r="I1016" s="17"/>
      <c r="J1016" s="17"/>
      <c r="K1016" s="17"/>
      <c r="L1016" s="17"/>
    </row>
    <row r="1017" spans="1:12" outlineLevel="4" x14ac:dyDescent="0.2">
      <c r="A1017" s="20"/>
      <c r="B1017" s="20"/>
      <c r="C1017" s="20" t="s">
        <v>31</v>
      </c>
      <c r="D1017" s="21">
        <v>0</v>
      </c>
      <c r="E1017" s="22" t="s">
        <v>78</v>
      </c>
      <c r="F1017" s="23"/>
      <c r="G1017" s="36">
        <f>IF((TRIM(L1017)="Ja"),ROUND(ROUND((D1017*F1017),4),2),0)</f>
        <v>0</v>
      </c>
      <c r="H1017" s="24"/>
      <c r="I1017" s="36">
        <f>ROUND(ROUND((K1017*G1017),4),2)</f>
        <v>0</v>
      </c>
      <c r="J1017" s="36">
        <f>ROUND(ROUND((K1017*H1017),4),2)</f>
        <v>0</v>
      </c>
      <c r="K1017" s="25">
        <v>0.19</v>
      </c>
      <c r="L1017" s="26" t="s">
        <v>16</v>
      </c>
    </row>
    <row r="1018" spans="1:12" outlineLevel="3" x14ac:dyDescent="0.2">
      <c r="A1018" s="17" t="s">
        <v>999</v>
      </c>
      <c r="B1018" s="18" t="s">
        <v>757</v>
      </c>
      <c r="C1018" s="17"/>
      <c r="D1018" s="17"/>
      <c r="E1018" s="17"/>
      <c r="F1018" s="17"/>
      <c r="G1018" s="17"/>
      <c r="H1018" s="17"/>
      <c r="I1018" s="17"/>
      <c r="J1018" s="17"/>
      <c r="K1018" s="17"/>
      <c r="L1018" s="17"/>
    </row>
    <row r="1019" spans="1:12" ht="168.75" outlineLevel="4" x14ac:dyDescent="0.2">
      <c r="A1019" s="17"/>
      <c r="B1019" s="19" t="s">
        <v>1000</v>
      </c>
      <c r="C1019" s="17"/>
      <c r="D1019" s="17"/>
      <c r="E1019" s="17"/>
      <c r="F1019" s="17"/>
      <c r="G1019" s="17"/>
      <c r="H1019" s="17"/>
      <c r="I1019" s="17"/>
      <c r="J1019" s="17"/>
      <c r="K1019" s="17"/>
      <c r="L1019" s="17"/>
    </row>
    <row r="1020" spans="1:12" outlineLevel="4" x14ac:dyDescent="0.2">
      <c r="A1020" s="20"/>
      <c r="B1020" s="20"/>
      <c r="C1020" s="20" t="s">
        <v>31</v>
      </c>
      <c r="D1020" s="21">
        <v>0</v>
      </c>
      <c r="E1020" s="22" t="s">
        <v>78</v>
      </c>
      <c r="F1020" s="23"/>
      <c r="G1020" s="36">
        <f>IF((TRIM(L1020)="Ja"),ROUND(ROUND((D1020*F1020),4),2),0)</f>
        <v>0</v>
      </c>
      <c r="H1020" s="24"/>
      <c r="I1020" s="36">
        <f>ROUND(ROUND((K1020*G1020),4),2)</f>
        <v>0</v>
      </c>
      <c r="J1020" s="36">
        <f>ROUND(ROUND((K1020*H1020),4),2)</f>
        <v>0</v>
      </c>
      <c r="K1020" s="25">
        <v>0.19</v>
      </c>
      <c r="L1020" s="26" t="s">
        <v>16</v>
      </c>
    </row>
    <row r="1021" spans="1:12" outlineLevel="3" x14ac:dyDescent="0.2">
      <c r="A1021" s="17" t="s">
        <v>1001</v>
      </c>
      <c r="B1021" s="18" t="s">
        <v>760</v>
      </c>
      <c r="C1021" s="17"/>
      <c r="D1021" s="17"/>
      <c r="E1021" s="17"/>
      <c r="F1021" s="17"/>
      <c r="G1021" s="17"/>
      <c r="H1021" s="17"/>
      <c r="I1021" s="17"/>
      <c r="J1021" s="17"/>
      <c r="K1021" s="17"/>
      <c r="L1021" s="17"/>
    </row>
    <row r="1022" spans="1:12" ht="157.5" outlineLevel="4" x14ac:dyDescent="0.2">
      <c r="A1022" s="17"/>
      <c r="B1022" s="19" t="s">
        <v>1002</v>
      </c>
      <c r="C1022" s="17"/>
      <c r="D1022" s="17"/>
      <c r="E1022" s="17"/>
      <c r="F1022" s="17"/>
      <c r="G1022" s="17"/>
      <c r="H1022" s="17"/>
      <c r="I1022" s="17"/>
      <c r="J1022" s="17"/>
      <c r="K1022" s="17"/>
      <c r="L1022" s="17"/>
    </row>
    <row r="1023" spans="1:12" outlineLevel="4" x14ac:dyDescent="0.2">
      <c r="A1023" s="20"/>
      <c r="B1023" s="20"/>
      <c r="C1023" s="20" t="s">
        <v>31</v>
      </c>
      <c r="D1023" s="21">
        <v>0</v>
      </c>
      <c r="E1023" s="22" t="s">
        <v>78</v>
      </c>
      <c r="F1023" s="23"/>
      <c r="G1023" s="36">
        <f>IF((TRIM(L1023)="Ja"),ROUND(ROUND((D1023*F1023),4),2),0)</f>
        <v>0</v>
      </c>
      <c r="H1023" s="24"/>
      <c r="I1023" s="36">
        <f>ROUND(ROUND((K1023*G1023),4),2)</f>
        <v>0</v>
      </c>
      <c r="J1023" s="36">
        <f>ROUND(ROUND((K1023*H1023),4),2)</f>
        <v>0</v>
      </c>
      <c r="K1023" s="25">
        <v>0.19</v>
      </c>
      <c r="L1023" s="26" t="s">
        <v>16</v>
      </c>
    </row>
    <row r="1024" spans="1:12" outlineLevel="3" x14ac:dyDescent="0.2">
      <c r="A1024" s="17" t="s">
        <v>1003</v>
      </c>
      <c r="B1024" s="18" t="s">
        <v>763</v>
      </c>
      <c r="C1024" s="17"/>
      <c r="D1024" s="17"/>
      <c r="E1024" s="17"/>
      <c r="F1024" s="17"/>
      <c r="G1024" s="17"/>
      <c r="H1024" s="17"/>
      <c r="I1024" s="17"/>
      <c r="J1024" s="17"/>
      <c r="K1024" s="17"/>
      <c r="L1024" s="17"/>
    </row>
    <row r="1025" spans="1:12" ht="213.75" outlineLevel="4" x14ac:dyDescent="0.2">
      <c r="A1025" s="17"/>
      <c r="B1025" s="19" t="s">
        <v>1004</v>
      </c>
      <c r="C1025" s="17"/>
      <c r="D1025" s="17"/>
      <c r="E1025" s="17"/>
      <c r="F1025" s="17"/>
      <c r="G1025" s="17"/>
      <c r="H1025" s="17"/>
      <c r="I1025" s="17"/>
      <c r="J1025" s="17"/>
      <c r="K1025" s="17"/>
      <c r="L1025" s="17"/>
    </row>
    <row r="1026" spans="1:12" outlineLevel="4" x14ac:dyDescent="0.2">
      <c r="A1026" s="20"/>
      <c r="B1026" s="20"/>
      <c r="C1026" s="20" t="s">
        <v>31</v>
      </c>
      <c r="D1026" s="21">
        <v>0</v>
      </c>
      <c r="E1026" s="22" t="s">
        <v>78</v>
      </c>
      <c r="F1026" s="23"/>
      <c r="G1026" s="36">
        <f>IF((TRIM(L1026)="Ja"),ROUND(ROUND((D1026*F1026),4),2),0)</f>
        <v>0</v>
      </c>
      <c r="H1026" s="24"/>
      <c r="I1026" s="36">
        <f>ROUND(ROUND((K1026*G1026),4),2)</f>
        <v>0</v>
      </c>
      <c r="J1026" s="36">
        <f>ROUND(ROUND((K1026*H1026),4),2)</f>
        <v>0</v>
      </c>
      <c r="K1026" s="25">
        <v>0.19</v>
      </c>
      <c r="L1026" s="26" t="s">
        <v>16</v>
      </c>
    </row>
    <row r="1027" spans="1:12" outlineLevel="3" x14ac:dyDescent="0.2">
      <c r="A1027" s="17" t="s">
        <v>1005</v>
      </c>
      <c r="B1027" s="18" t="s">
        <v>766</v>
      </c>
      <c r="C1027" s="17"/>
      <c r="D1027" s="17"/>
      <c r="E1027" s="17"/>
      <c r="F1027" s="17"/>
      <c r="G1027" s="17"/>
      <c r="H1027" s="17"/>
      <c r="I1027" s="17"/>
      <c r="J1027" s="17"/>
      <c r="K1027" s="17"/>
      <c r="L1027" s="17"/>
    </row>
    <row r="1028" spans="1:12" ht="157.5" outlineLevel="4" x14ac:dyDescent="0.2">
      <c r="A1028" s="17"/>
      <c r="B1028" s="19" t="s">
        <v>1006</v>
      </c>
      <c r="C1028" s="17"/>
      <c r="D1028" s="17"/>
      <c r="E1028" s="17"/>
      <c r="F1028" s="17"/>
      <c r="G1028" s="17"/>
      <c r="H1028" s="17"/>
      <c r="I1028" s="17"/>
      <c r="J1028" s="17"/>
      <c r="K1028" s="17"/>
      <c r="L1028" s="17"/>
    </row>
    <row r="1029" spans="1:12" outlineLevel="4" x14ac:dyDescent="0.2">
      <c r="A1029" s="20"/>
      <c r="B1029" s="20"/>
      <c r="C1029" s="20" t="s">
        <v>31</v>
      </c>
      <c r="D1029" s="21">
        <v>0</v>
      </c>
      <c r="E1029" s="22" t="s">
        <v>78</v>
      </c>
      <c r="F1029" s="23"/>
      <c r="G1029" s="36">
        <f>IF((TRIM(L1029)="Ja"),ROUND(ROUND((D1029*F1029),4),2),0)</f>
        <v>0</v>
      </c>
      <c r="H1029" s="24"/>
      <c r="I1029" s="36">
        <f>ROUND(ROUND((K1029*G1029),4),2)</f>
        <v>0</v>
      </c>
      <c r="J1029" s="36">
        <f>ROUND(ROUND((K1029*H1029),4),2)</f>
        <v>0</v>
      </c>
      <c r="K1029" s="25">
        <v>0.19</v>
      </c>
      <c r="L1029" s="26" t="s">
        <v>16</v>
      </c>
    </row>
    <row r="1030" spans="1:12" outlineLevel="2" x14ac:dyDescent="0.2">
      <c r="A1030" s="27" t="s">
        <v>1007</v>
      </c>
      <c r="B1030" s="28" t="s">
        <v>772</v>
      </c>
      <c r="C1030" s="27" t="s">
        <v>25</v>
      </c>
      <c r="D1030" s="29"/>
      <c r="E1030" s="30"/>
      <c r="F1030" s="31"/>
      <c r="G1030" s="32">
        <f>IF((TRIM(L1030)="Ja"),SUM(G1033,G1036,G1039,G1042,G1045,G1048),0)</f>
        <v>0</v>
      </c>
      <c r="H1030" s="33"/>
      <c r="I1030" s="32">
        <f>ROUND(ROUND((K1030*G1030),4),2)</f>
        <v>0</v>
      </c>
      <c r="J1030" s="32">
        <f>ROUND(ROUND((K1030*H1030),4),2)</f>
        <v>0</v>
      </c>
      <c r="K1030" s="34">
        <v>0.19</v>
      </c>
      <c r="L1030" s="35" t="s">
        <v>16</v>
      </c>
    </row>
    <row r="1031" spans="1:12" outlineLevel="3" x14ac:dyDescent="0.2">
      <c r="A1031" s="17" t="s">
        <v>1008</v>
      </c>
      <c r="B1031" s="18" t="s">
        <v>774</v>
      </c>
      <c r="C1031" s="17"/>
      <c r="D1031" s="17"/>
      <c r="E1031" s="17"/>
      <c r="F1031" s="17"/>
      <c r="G1031" s="17"/>
      <c r="H1031" s="17"/>
      <c r="I1031" s="17"/>
      <c r="J1031" s="17"/>
      <c r="K1031" s="17"/>
      <c r="L1031" s="17"/>
    </row>
    <row r="1032" spans="1:12" ht="67.5" outlineLevel="4" x14ac:dyDescent="0.2">
      <c r="A1032" s="17"/>
      <c r="B1032" s="19" t="s">
        <v>1009</v>
      </c>
      <c r="C1032" s="17"/>
      <c r="D1032" s="17"/>
      <c r="E1032" s="17"/>
      <c r="F1032" s="17"/>
      <c r="G1032" s="17"/>
      <c r="H1032" s="17"/>
      <c r="I1032" s="17"/>
      <c r="J1032" s="17"/>
      <c r="K1032" s="17"/>
      <c r="L1032" s="17"/>
    </row>
    <row r="1033" spans="1:12" outlineLevel="4" x14ac:dyDescent="0.2">
      <c r="A1033" s="20"/>
      <c r="B1033" s="20"/>
      <c r="C1033" s="20" t="s">
        <v>31</v>
      </c>
      <c r="D1033" s="21">
        <v>0</v>
      </c>
      <c r="E1033" s="22" t="s">
        <v>78</v>
      </c>
      <c r="F1033" s="23"/>
      <c r="G1033" s="36">
        <f>IF((TRIM(L1033)="Ja"),ROUND(ROUND((D1033*F1033),4),2),0)</f>
        <v>0</v>
      </c>
      <c r="H1033" s="24"/>
      <c r="I1033" s="36">
        <f>ROUND(ROUND((K1033*G1033),4),2)</f>
        <v>0</v>
      </c>
      <c r="J1033" s="36">
        <f>ROUND(ROUND((K1033*H1033),4),2)</f>
        <v>0</v>
      </c>
      <c r="K1033" s="25">
        <v>0.19</v>
      </c>
      <c r="L1033" s="26" t="s">
        <v>16</v>
      </c>
    </row>
    <row r="1034" spans="1:12" outlineLevel="3" x14ac:dyDescent="0.2">
      <c r="A1034" s="17" t="s">
        <v>1010</v>
      </c>
      <c r="B1034" s="18" t="s">
        <v>1011</v>
      </c>
      <c r="C1034" s="17"/>
      <c r="D1034" s="17"/>
      <c r="E1034" s="17"/>
      <c r="F1034" s="17"/>
      <c r="G1034" s="17"/>
      <c r="H1034" s="17"/>
      <c r="I1034" s="17"/>
      <c r="J1034" s="17"/>
      <c r="K1034" s="17"/>
      <c r="L1034" s="17"/>
    </row>
    <row r="1035" spans="1:12" ht="33.75" outlineLevel="4" x14ac:dyDescent="0.2">
      <c r="A1035" s="17"/>
      <c r="B1035" s="19" t="s">
        <v>1012</v>
      </c>
      <c r="C1035" s="17"/>
      <c r="D1035" s="17"/>
      <c r="E1035" s="17"/>
      <c r="F1035" s="17"/>
      <c r="G1035" s="17"/>
      <c r="H1035" s="17"/>
      <c r="I1035" s="17"/>
      <c r="J1035" s="17"/>
      <c r="K1035" s="17"/>
      <c r="L1035" s="17"/>
    </row>
    <row r="1036" spans="1:12" outlineLevel="4" x14ac:dyDescent="0.2">
      <c r="A1036" s="20"/>
      <c r="B1036" s="20"/>
      <c r="C1036" s="20" t="s">
        <v>31</v>
      </c>
      <c r="D1036" s="21">
        <v>0</v>
      </c>
      <c r="E1036" s="22" t="s">
        <v>78</v>
      </c>
      <c r="F1036" s="23"/>
      <c r="G1036" s="36">
        <f>IF((TRIM(L1036)="Ja"),ROUND(ROUND((D1036*F1036),4),2),0)</f>
        <v>0</v>
      </c>
      <c r="H1036" s="24"/>
      <c r="I1036" s="36">
        <f>ROUND(ROUND((K1036*G1036),4),2)</f>
        <v>0</v>
      </c>
      <c r="J1036" s="36">
        <f>ROUND(ROUND((K1036*H1036),4),2)</f>
        <v>0</v>
      </c>
      <c r="K1036" s="25">
        <v>0.19</v>
      </c>
      <c r="L1036" s="26" t="s">
        <v>16</v>
      </c>
    </row>
    <row r="1037" spans="1:12" outlineLevel="3" x14ac:dyDescent="0.2">
      <c r="A1037" s="17" t="s">
        <v>1013</v>
      </c>
      <c r="B1037" s="18" t="s">
        <v>1014</v>
      </c>
      <c r="C1037" s="17"/>
      <c r="D1037" s="17"/>
      <c r="E1037" s="17"/>
      <c r="F1037" s="17"/>
      <c r="G1037" s="17"/>
      <c r="H1037" s="17"/>
      <c r="I1037" s="17"/>
      <c r="J1037" s="17"/>
      <c r="K1037" s="17"/>
      <c r="L1037" s="17"/>
    </row>
    <row r="1038" spans="1:12" ht="101.25" outlineLevel="4" x14ac:dyDescent="0.2">
      <c r="A1038" s="17"/>
      <c r="B1038" s="19" t="s">
        <v>1015</v>
      </c>
      <c r="C1038" s="17"/>
      <c r="D1038" s="17"/>
      <c r="E1038" s="17"/>
      <c r="F1038" s="17"/>
      <c r="G1038" s="17"/>
      <c r="H1038" s="17"/>
      <c r="I1038" s="17"/>
      <c r="J1038" s="17"/>
      <c r="K1038" s="17"/>
      <c r="L1038" s="17"/>
    </row>
    <row r="1039" spans="1:12" outlineLevel="4" x14ac:dyDescent="0.2">
      <c r="A1039" s="20"/>
      <c r="B1039" s="20"/>
      <c r="C1039" s="20" t="s">
        <v>31</v>
      </c>
      <c r="D1039" s="21">
        <v>0</v>
      </c>
      <c r="E1039" s="22" t="s">
        <v>78</v>
      </c>
      <c r="F1039" s="23"/>
      <c r="G1039" s="36">
        <f>IF((TRIM(L1039)="Ja"),ROUND(ROUND((D1039*F1039),4),2),0)</f>
        <v>0</v>
      </c>
      <c r="H1039" s="24"/>
      <c r="I1039" s="36">
        <f>ROUND(ROUND((K1039*G1039),4),2)</f>
        <v>0</v>
      </c>
      <c r="J1039" s="36">
        <f>ROUND(ROUND((K1039*H1039),4),2)</f>
        <v>0</v>
      </c>
      <c r="K1039" s="25">
        <v>0.19</v>
      </c>
      <c r="L1039" s="26" t="s">
        <v>16</v>
      </c>
    </row>
    <row r="1040" spans="1:12" outlineLevel="3" x14ac:dyDescent="0.2">
      <c r="A1040" s="17" t="s">
        <v>1016</v>
      </c>
      <c r="B1040" s="18" t="s">
        <v>1017</v>
      </c>
      <c r="C1040" s="17"/>
      <c r="D1040" s="17"/>
      <c r="E1040" s="17"/>
      <c r="F1040" s="17"/>
      <c r="G1040" s="17"/>
      <c r="H1040" s="17"/>
      <c r="I1040" s="17"/>
      <c r="J1040" s="17"/>
      <c r="K1040" s="17"/>
      <c r="L1040" s="17"/>
    </row>
    <row r="1041" spans="1:12" ht="56.25" outlineLevel="4" x14ac:dyDescent="0.2">
      <c r="A1041" s="17"/>
      <c r="B1041" s="19" t="s">
        <v>1018</v>
      </c>
      <c r="C1041" s="17"/>
      <c r="D1041" s="17"/>
      <c r="E1041" s="17"/>
      <c r="F1041" s="17"/>
      <c r="G1041" s="17"/>
      <c r="H1041" s="17"/>
      <c r="I1041" s="17"/>
      <c r="J1041" s="17"/>
      <c r="K1041" s="17"/>
      <c r="L1041" s="17"/>
    </row>
    <row r="1042" spans="1:12" outlineLevel="4" x14ac:dyDescent="0.2">
      <c r="A1042" s="20"/>
      <c r="B1042" s="20"/>
      <c r="C1042" s="20" t="s">
        <v>31</v>
      </c>
      <c r="D1042" s="21">
        <v>0</v>
      </c>
      <c r="E1042" s="22" t="s">
        <v>78</v>
      </c>
      <c r="F1042" s="23"/>
      <c r="G1042" s="36">
        <f>IF((TRIM(L1042)="Ja"),ROUND(ROUND((D1042*F1042),4),2),0)</f>
        <v>0</v>
      </c>
      <c r="H1042" s="24"/>
      <c r="I1042" s="36">
        <f>ROUND(ROUND((K1042*G1042),4),2)</f>
        <v>0</v>
      </c>
      <c r="J1042" s="36">
        <f>ROUND(ROUND((K1042*H1042),4),2)</f>
        <v>0</v>
      </c>
      <c r="K1042" s="25">
        <v>0.19</v>
      </c>
      <c r="L1042" s="26" t="s">
        <v>16</v>
      </c>
    </row>
    <row r="1043" spans="1:12" outlineLevel="3" x14ac:dyDescent="0.2">
      <c r="A1043" s="17" t="s">
        <v>1019</v>
      </c>
      <c r="B1043" s="18" t="s">
        <v>783</v>
      </c>
      <c r="C1043" s="17"/>
      <c r="D1043" s="17"/>
      <c r="E1043" s="17"/>
      <c r="F1043" s="17"/>
      <c r="G1043" s="17"/>
      <c r="H1043" s="17"/>
      <c r="I1043" s="17"/>
      <c r="J1043" s="17"/>
      <c r="K1043" s="17"/>
      <c r="L1043" s="17"/>
    </row>
    <row r="1044" spans="1:12" ht="168.75" outlineLevel="4" x14ac:dyDescent="0.2">
      <c r="A1044" s="17"/>
      <c r="B1044" s="19" t="s">
        <v>1020</v>
      </c>
      <c r="C1044" s="17"/>
      <c r="D1044" s="17"/>
      <c r="E1044" s="17"/>
      <c r="F1044" s="17"/>
      <c r="G1044" s="17"/>
      <c r="H1044" s="17"/>
      <c r="I1044" s="17"/>
      <c r="J1044" s="17"/>
      <c r="K1044" s="17"/>
      <c r="L1044" s="17"/>
    </row>
    <row r="1045" spans="1:12" outlineLevel="4" x14ac:dyDescent="0.2">
      <c r="A1045" s="20"/>
      <c r="B1045" s="20"/>
      <c r="C1045" s="20" t="s">
        <v>31</v>
      </c>
      <c r="D1045" s="21">
        <v>0</v>
      </c>
      <c r="E1045" s="22" t="s">
        <v>78</v>
      </c>
      <c r="F1045" s="23"/>
      <c r="G1045" s="36">
        <f>IF((TRIM(L1045)="Ja"),ROUND(ROUND((D1045*F1045),4),2),0)</f>
        <v>0</v>
      </c>
      <c r="H1045" s="24"/>
      <c r="I1045" s="36">
        <f>ROUND(ROUND((K1045*G1045),4),2)</f>
        <v>0</v>
      </c>
      <c r="J1045" s="36">
        <f>ROUND(ROUND((K1045*H1045),4),2)</f>
        <v>0</v>
      </c>
      <c r="K1045" s="25">
        <v>0.19</v>
      </c>
      <c r="L1045" s="26" t="s">
        <v>16</v>
      </c>
    </row>
    <row r="1046" spans="1:12" outlineLevel="3" x14ac:dyDescent="0.2">
      <c r="A1046" s="17" t="s">
        <v>1021</v>
      </c>
      <c r="B1046" s="18" t="s">
        <v>1022</v>
      </c>
      <c r="C1046" s="17"/>
      <c r="D1046" s="17"/>
      <c r="E1046" s="17"/>
      <c r="F1046" s="17"/>
      <c r="G1046" s="17"/>
      <c r="H1046" s="17"/>
      <c r="I1046" s="17"/>
      <c r="J1046" s="17"/>
      <c r="K1046" s="17"/>
      <c r="L1046" s="17"/>
    </row>
    <row r="1047" spans="1:12" ht="33.75" outlineLevel="4" x14ac:dyDescent="0.2">
      <c r="A1047" s="17"/>
      <c r="B1047" s="19" t="s">
        <v>1023</v>
      </c>
      <c r="C1047" s="17"/>
      <c r="D1047" s="17"/>
      <c r="E1047" s="17"/>
      <c r="F1047" s="17"/>
      <c r="G1047" s="17"/>
      <c r="H1047" s="17"/>
      <c r="I1047" s="17"/>
      <c r="J1047" s="17"/>
      <c r="K1047" s="17"/>
      <c r="L1047" s="17"/>
    </row>
    <row r="1048" spans="1:12" outlineLevel="4" x14ac:dyDescent="0.2">
      <c r="A1048" s="20"/>
      <c r="B1048" s="20"/>
      <c r="C1048" s="20" t="s">
        <v>31</v>
      </c>
      <c r="D1048" s="21">
        <v>0</v>
      </c>
      <c r="E1048" s="22" t="s">
        <v>78</v>
      </c>
      <c r="F1048" s="23"/>
      <c r="G1048" s="36">
        <f>IF((TRIM(L1048)="Ja"),ROUND(ROUND((D1048*F1048),4),2),0)</f>
        <v>0</v>
      </c>
      <c r="H1048" s="24"/>
      <c r="I1048" s="36">
        <f>ROUND(ROUND((K1048*G1048),4),2)</f>
        <v>0</v>
      </c>
      <c r="J1048" s="36">
        <f>ROUND(ROUND((K1048*H1048),4),2)</f>
        <v>0</v>
      </c>
      <c r="K1048" s="25">
        <v>0.19</v>
      </c>
      <c r="L1048" s="26" t="s">
        <v>16</v>
      </c>
    </row>
    <row r="1049" spans="1:12" outlineLevel="2" x14ac:dyDescent="0.2">
      <c r="A1049" s="27" t="s">
        <v>1024</v>
      </c>
      <c r="B1049" s="28" t="s">
        <v>842</v>
      </c>
      <c r="C1049" s="27" t="s">
        <v>25</v>
      </c>
      <c r="D1049" s="29"/>
      <c r="E1049" s="30"/>
      <c r="F1049" s="31"/>
      <c r="G1049" s="32">
        <f>IF((TRIM(L1049)="Ja"),SUM(G1052:G1052),0)</f>
        <v>0</v>
      </c>
      <c r="H1049" s="33"/>
      <c r="I1049" s="32">
        <f>ROUND(ROUND((K1049*G1049),4),2)</f>
        <v>0</v>
      </c>
      <c r="J1049" s="32">
        <f>ROUND(ROUND((K1049*H1049),4),2)</f>
        <v>0</v>
      </c>
      <c r="K1049" s="34">
        <v>0.19</v>
      </c>
      <c r="L1049" s="35" t="s">
        <v>16</v>
      </c>
    </row>
    <row r="1050" spans="1:12" outlineLevel="3" x14ac:dyDescent="0.2">
      <c r="A1050" s="17" t="s">
        <v>1025</v>
      </c>
      <c r="B1050" s="18" t="s">
        <v>844</v>
      </c>
      <c r="C1050" s="17"/>
      <c r="D1050" s="17"/>
      <c r="E1050" s="17"/>
      <c r="F1050" s="17"/>
      <c r="G1050" s="17"/>
      <c r="H1050" s="17"/>
      <c r="I1050" s="17"/>
      <c r="J1050" s="17"/>
      <c r="K1050" s="17"/>
      <c r="L1050" s="17"/>
    </row>
    <row r="1051" spans="1:12" ht="247.5" outlineLevel="4" x14ac:dyDescent="0.2">
      <c r="A1051" s="17"/>
      <c r="B1051" s="19" t="s">
        <v>1026</v>
      </c>
      <c r="C1051" s="17"/>
      <c r="D1051" s="17"/>
      <c r="E1051" s="17"/>
      <c r="F1051" s="17"/>
      <c r="G1051" s="17"/>
      <c r="H1051" s="17"/>
      <c r="I1051" s="17"/>
      <c r="J1051" s="17"/>
      <c r="K1051" s="17"/>
      <c r="L1051" s="17"/>
    </row>
    <row r="1052" spans="1:12" outlineLevel="4" x14ac:dyDescent="0.2">
      <c r="A1052" s="20"/>
      <c r="B1052" s="20"/>
      <c r="C1052" s="20" t="s">
        <v>31</v>
      </c>
      <c r="D1052" s="21">
        <v>0</v>
      </c>
      <c r="E1052" s="22" t="s">
        <v>78</v>
      </c>
      <c r="F1052" s="23"/>
      <c r="G1052" s="36">
        <f>IF((TRIM(L1052)="Ja"),ROUND(ROUND((D1052*F1052),4),2),0)</f>
        <v>0</v>
      </c>
      <c r="H1052" s="24"/>
      <c r="I1052" s="36">
        <f>ROUND(ROUND((K1052*G1052),4),2)</f>
        <v>0</v>
      </c>
      <c r="J1052" s="36">
        <f>ROUND(ROUND((K1052*H1052),4),2)</f>
        <v>0</v>
      </c>
      <c r="K1052" s="25">
        <v>0.19</v>
      </c>
      <c r="L1052" s="26" t="s">
        <v>16</v>
      </c>
    </row>
    <row r="1053" spans="1:12" outlineLevel="2" x14ac:dyDescent="0.2">
      <c r="A1053" s="27" t="s">
        <v>1027</v>
      </c>
      <c r="B1053" s="28" t="s">
        <v>786</v>
      </c>
      <c r="C1053" s="27" t="s">
        <v>25</v>
      </c>
      <c r="D1053" s="29"/>
      <c r="E1053" s="30"/>
      <c r="F1053" s="31"/>
      <c r="G1053" s="32">
        <f>IF((TRIM(L1053)="Ja"),SUM(G1056,G1059,G1062,G1065,G1068,G1071,G1074,G1077,G1080,G1083,G1086,G1089,G1092,G1095,G1098,G1101,G1104),0)</f>
        <v>0</v>
      </c>
      <c r="H1053" s="33"/>
      <c r="I1053" s="32">
        <f>ROUND(ROUND((K1053*G1053),4),2)</f>
        <v>0</v>
      </c>
      <c r="J1053" s="32">
        <f>ROUND(ROUND((K1053*H1053),4),2)</f>
        <v>0</v>
      </c>
      <c r="K1053" s="34">
        <v>0.19</v>
      </c>
      <c r="L1053" s="35" t="s">
        <v>16</v>
      </c>
    </row>
    <row r="1054" spans="1:12" outlineLevel="3" x14ac:dyDescent="0.2">
      <c r="A1054" s="17" t="s">
        <v>1028</v>
      </c>
      <c r="B1054" s="18" t="s">
        <v>1029</v>
      </c>
      <c r="C1054" s="17"/>
      <c r="D1054" s="17"/>
      <c r="E1054" s="17"/>
      <c r="F1054" s="17"/>
      <c r="G1054" s="17"/>
      <c r="H1054" s="17"/>
      <c r="I1054" s="17"/>
      <c r="J1054" s="17"/>
      <c r="K1054" s="17"/>
      <c r="L1054" s="17"/>
    </row>
    <row r="1055" spans="1:12" ht="90" outlineLevel="4" x14ac:dyDescent="0.2">
      <c r="A1055" s="17"/>
      <c r="B1055" s="38" t="s">
        <v>1526</v>
      </c>
      <c r="C1055" s="17"/>
      <c r="D1055" s="17"/>
      <c r="E1055" s="17"/>
      <c r="F1055" s="17"/>
      <c r="G1055" s="17"/>
      <c r="H1055" s="17"/>
      <c r="I1055" s="17"/>
      <c r="J1055" s="17"/>
      <c r="K1055" s="17"/>
      <c r="L1055" s="17"/>
    </row>
    <row r="1056" spans="1:12" outlineLevel="4" x14ac:dyDescent="0.2">
      <c r="A1056" s="20"/>
      <c r="B1056" s="20"/>
      <c r="C1056" s="20" t="s">
        <v>31</v>
      </c>
      <c r="D1056" s="21">
        <v>0</v>
      </c>
      <c r="E1056" s="22"/>
      <c r="F1056" s="23"/>
      <c r="G1056" s="36">
        <f>IF((TRIM(L1056)="Ja"),ROUND(ROUND((D1056*F1056),4),2),0)</f>
        <v>0</v>
      </c>
      <c r="H1056" s="24"/>
      <c r="I1056" s="36">
        <f>ROUND(ROUND((K1056*G1056),4),2)</f>
        <v>0</v>
      </c>
      <c r="J1056" s="36">
        <f>ROUND(ROUND((K1056*H1056),4),2)</f>
        <v>0</v>
      </c>
      <c r="K1056" s="25">
        <v>0.19</v>
      </c>
      <c r="L1056" s="26" t="s">
        <v>16</v>
      </c>
    </row>
    <row r="1057" spans="1:12" outlineLevel="3" x14ac:dyDescent="0.2">
      <c r="A1057" s="17" t="s">
        <v>1030</v>
      </c>
      <c r="B1057" s="18" t="s">
        <v>1031</v>
      </c>
      <c r="C1057" s="17"/>
      <c r="D1057" s="17"/>
      <c r="E1057" s="17"/>
      <c r="F1057" s="17"/>
      <c r="G1057" s="17"/>
      <c r="H1057" s="17"/>
      <c r="I1057" s="17"/>
      <c r="J1057" s="17"/>
      <c r="K1057" s="17"/>
      <c r="L1057" s="17"/>
    </row>
    <row r="1058" spans="1:12" ht="236.25" outlineLevel="4" x14ac:dyDescent="0.2">
      <c r="A1058" s="17"/>
      <c r="B1058" s="38" t="s">
        <v>1527</v>
      </c>
      <c r="C1058" s="17"/>
      <c r="D1058" s="17"/>
      <c r="E1058" s="17"/>
      <c r="F1058" s="17"/>
      <c r="G1058" s="17"/>
      <c r="H1058" s="17"/>
      <c r="I1058" s="17"/>
      <c r="J1058" s="17"/>
      <c r="K1058" s="17"/>
      <c r="L1058" s="17"/>
    </row>
    <row r="1059" spans="1:12" outlineLevel="4" x14ac:dyDescent="0.2">
      <c r="A1059" s="20"/>
      <c r="B1059" s="20"/>
      <c r="C1059" s="20" t="s">
        <v>31</v>
      </c>
      <c r="D1059" s="21">
        <v>0</v>
      </c>
      <c r="E1059" s="22" t="s">
        <v>78</v>
      </c>
      <c r="F1059" s="23"/>
      <c r="G1059" s="36">
        <f>IF((TRIM(L1059)="Ja"),ROUND(ROUND((D1059*F1059),4),2),0)</f>
        <v>0</v>
      </c>
      <c r="H1059" s="24"/>
      <c r="I1059" s="36">
        <f>ROUND(ROUND((K1059*G1059),4),2)</f>
        <v>0</v>
      </c>
      <c r="J1059" s="36">
        <f>ROUND(ROUND((K1059*H1059),4),2)</f>
        <v>0</v>
      </c>
      <c r="K1059" s="25">
        <v>0.19</v>
      </c>
      <c r="L1059" s="26" t="s">
        <v>16</v>
      </c>
    </row>
    <row r="1060" spans="1:12" outlineLevel="3" x14ac:dyDescent="0.2">
      <c r="A1060" s="17" t="s">
        <v>1032</v>
      </c>
      <c r="B1060" s="18" t="s">
        <v>794</v>
      </c>
      <c r="C1060" s="17"/>
      <c r="D1060" s="17"/>
      <c r="E1060" s="17"/>
      <c r="F1060" s="17"/>
      <c r="G1060" s="17"/>
      <c r="H1060" s="17"/>
      <c r="I1060" s="17"/>
      <c r="J1060" s="17"/>
      <c r="K1060" s="17"/>
      <c r="L1060" s="17"/>
    </row>
    <row r="1061" spans="1:12" ht="45" outlineLevel="4" x14ac:dyDescent="0.2">
      <c r="A1061" s="17"/>
      <c r="B1061" s="19" t="s">
        <v>1033</v>
      </c>
      <c r="C1061" s="17"/>
      <c r="D1061" s="17"/>
      <c r="E1061" s="17"/>
      <c r="F1061" s="17"/>
      <c r="G1061" s="17"/>
      <c r="H1061" s="17"/>
      <c r="I1061" s="17"/>
      <c r="J1061" s="17"/>
      <c r="K1061" s="17"/>
      <c r="L1061" s="17"/>
    </row>
    <row r="1062" spans="1:12" outlineLevel="4" x14ac:dyDescent="0.2">
      <c r="A1062" s="20"/>
      <c r="B1062" s="20"/>
      <c r="C1062" s="20" t="s">
        <v>31</v>
      </c>
      <c r="D1062" s="21">
        <v>0</v>
      </c>
      <c r="E1062" s="22" t="s">
        <v>78</v>
      </c>
      <c r="F1062" s="23"/>
      <c r="G1062" s="36">
        <f>IF((TRIM(L1062)="Ja"),ROUND(ROUND((D1062*F1062),4),2),0)</f>
        <v>0</v>
      </c>
      <c r="H1062" s="24"/>
      <c r="I1062" s="36">
        <f>ROUND(ROUND((K1062*G1062),4),2)</f>
        <v>0</v>
      </c>
      <c r="J1062" s="36">
        <f>ROUND(ROUND((K1062*H1062),4),2)</f>
        <v>0</v>
      </c>
      <c r="K1062" s="25">
        <v>0.19</v>
      </c>
      <c r="L1062" s="26" t="s">
        <v>16</v>
      </c>
    </row>
    <row r="1063" spans="1:12" outlineLevel="3" x14ac:dyDescent="0.2">
      <c r="A1063" s="17" t="s">
        <v>1034</v>
      </c>
      <c r="B1063" s="18" t="s">
        <v>1035</v>
      </c>
      <c r="C1063" s="17"/>
      <c r="D1063" s="17"/>
      <c r="E1063" s="17"/>
      <c r="F1063" s="17"/>
      <c r="G1063" s="17"/>
      <c r="H1063" s="17"/>
      <c r="I1063" s="17"/>
      <c r="J1063" s="17"/>
      <c r="K1063" s="17"/>
      <c r="L1063" s="17"/>
    </row>
    <row r="1064" spans="1:12" ht="180" outlineLevel="4" x14ac:dyDescent="0.2">
      <c r="A1064" s="17"/>
      <c r="B1064" s="19" t="s">
        <v>1036</v>
      </c>
      <c r="C1064" s="17"/>
      <c r="D1064" s="17"/>
      <c r="E1064" s="17"/>
      <c r="F1064" s="17"/>
      <c r="G1064" s="17"/>
      <c r="H1064" s="17"/>
      <c r="I1064" s="17"/>
      <c r="J1064" s="17"/>
      <c r="K1064" s="17"/>
      <c r="L1064" s="17"/>
    </row>
    <row r="1065" spans="1:12" outlineLevel="4" x14ac:dyDescent="0.2">
      <c r="A1065" s="20"/>
      <c r="B1065" s="20"/>
      <c r="C1065" s="20" t="s">
        <v>31</v>
      </c>
      <c r="D1065" s="21">
        <v>0</v>
      </c>
      <c r="E1065" s="22" t="s">
        <v>78</v>
      </c>
      <c r="F1065" s="23"/>
      <c r="G1065" s="36">
        <f>IF((TRIM(L1065)="Ja"),ROUND(ROUND((D1065*F1065),4),2),0)</f>
        <v>0</v>
      </c>
      <c r="H1065" s="24"/>
      <c r="I1065" s="36">
        <f>ROUND(ROUND((K1065*G1065),4),2)</f>
        <v>0</v>
      </c>
      <c r="J1065" s="36">
        <f>ROUND(ROUND((K1065*H1065),4),2)</f>
        <v>0</v>
      </c>
      <c r="K1065" s="25">
        <v>0.19</v>
      </c>
      <c r="L1065" s="26" t="s">
        <v>16</v>
      </c>
    </row>
    <row r="1066" spans="1:12" outlineLevel="3" x14ac:dyDescent="0.2">
      <c r="A1066" s="17" t="s">
        <v>1037</v>
      </c>
      <c r="B1066" s="18" t="s">
        <v>1038</v>
      </c>
      <c r="C1066" s="17"/>
      <c r="D1066" s="17"/>
      <c r="E1066" s="17"/>
      <c r="F1066" s="17"/>
      <c r="G1066" s="17"/>
      <c r="H1066" s="17"/>
      <c r="I1066" s="17"/>
      <c r="J1066" s="17"/>
      <c r="K1066" s="17"/>
      <c r="L1066" s="17"/>
    </row>
    <row r="1067" spans="1:12" ht="180" outlineLevel="4" x14ac:dyDescent="0.2">
      <c r="A1067" s="17"/>
      <c r="B1067" s="19" t="s">
        <v>1039</v>
      </c>
      <c r="C1067" s="17"/>
      <c r="D1067" s="17"/>
      <c r="E1067" s="17"/>
      <c r="F1067" s="17"/>
      <c r="G1067" s="17"/>
      <c r="H1067" s="17"/>
      <c r="I1067" s="17"/>
      <c r="J1067" s="17"/>
      <c r="K1067" s="17"/>
      <c r="L1067" s="17"/>
    </row>
    <row r="1068" spans="1:12" outlineLevel="4" x14ac:dyDescent="0.2">
      <c r="A1068" s="20"/>
      <c r="B1068" s="20"/>
      <c r="C1068" s="20" t="s">
        <v>31</v>
      </c>
      <c r="D1068" s="21">
        <v>0</v>
      </c>
      <c r="E1068" s="22" t="s">
        <v>78</v>
      </c>
      <c r="F1068" s="23"/>
      <c r="G1068" s="36">
        <f>IF((TRIM(L1068)="Ja"),ROUND(ROUND((D1068*F1068),4),2),0)</f>
        <v>0</v>
      </c>
      <c r="H1068" s="24"/>
      <c r="I1068" s="36">
        <f>ROUND(ROUND((K1068*G1068),4),2)</f>
        <v>0</v>
      </c>
      <c r="J1068" s="36">
        <f>ROUND(ROUND((K1068*H1068),4),2)</f>
        <v>0</v>
      </c>
      <c r="K1068" s="25">
        <v>0.19</v>
      </c>
      <c r="L1068" s="26" t="s">
        <v>16</v>
      </c>
    </row>
    <row r="1069" spans="1:12" outlineLevel="3" x14ac:dyDescent="0.2">
      <c r="A1069" s="17" t="s">
        <v>1040</v>
      </c>
      <c r="B1069" s="18" t="s">
        <v>800</v>
      </c>
      <c r="C1069" s="17"/>
      <c r="D1069" s="17"/>
      <c r="E1069" s="17"/>
      <c r="F1069" s="17"/>
      <c r="G1069" s="17"/>
      <c r="H1069" s="17"/>
      <c r="I1069" s="17"/>
      <c r="J1069" s="17"/>
      <c r="K1069" s="17"/>
      <c r="L1069" s="17"/>
    </row>
    <row r="1070" spans="1:12" ht="45" outlineLevel="4" x14ac:dyDescent="0.2">
      <c r="A1070" s="17"/>
      <c r="B1070" s="19" t="s">
        <v>1041</v>
      </c>
      <c r="C1070" s="17"/>
      <c r="D1070" s="17"/>
      <c r="E1070" s="17"/>
      <c r="F1070" s="17"/>
      <c r="G1070" s="17"/>
      <c r="H1070" s="17"/>
      <c r="I1070" s="17"/>
      <c r="J1070" s="17"/>
      <c r="K1070" s="17"/>
      <c r="L1070" s="17"/>
    </row>
    <row r="1071" spans="1:12" outlineLevel="4" x14ac:dyDescent="0.2">
      <c r="A1071" s="20"/>
      <c r="B1071" s="20"/>
      <c r="C1071" s="20" t="s">
        <v>31</v>
      </c>
      <c r="D1071" s="21">
        <v>0</v>
      </c>
      <c r="E1071" s="22" t="s">
        <v>78</v>
      </c>
      <c r="F1071" s="23"/>
      <c r="G1071" s="36">
        <f>IF((TRIM(L1071)="Ja"),ROUND(ROUND((D1071*F1071),4),2),0)</f>
        <v>0</v>
      </c>
      <c r="H1071" s="24"/>
      <c r="I1071" s="36">
        <f>ROUND(ROUND((K1071*G1071),4),2)</f>
        <v>0</v>
      </c>
      <c r="J1071" s="36">
        <f>ROUND(ROUND((K1071*H1071),4),2)</f>
        <v>0</v>
      </c>
      <c r="K1071" s="25">
        <v>0.19</v>
      </c>
      <c r="L1071" s="26" t="s">
        <v>16</v>
      </c>
    </row>
    <row r="1072" spans="1:12" outlineLevel="3" x14ac:dyDescent="0.2">
      <c r="A1072" s="17" t="s">
        <v>1042</v>
      </c>
      <c r="B1072" s="18" t="s">
        <v>803</v>
      </c>
      <c r="C1072" s="17"/>
      <c r="D1072" s="17"/>
      <c r="E1072" s="17"/>
      <c r="F1072" s="17"/>
      <c r="G1072" s="17"/>
      <c r="H1072" s="17"/>
      <c r="I1072" s="17"/>
      <c r="J1072" s="17"/>
      <c r="K1072" s="17"/>
      <c r="L1072" s="17"/>
    </row>
    <row r="1073" spans="1:12" ht="180" outlineLevel="4" x14ac:dyDescent="0.2">
      <c r="A1073" s="17"/>
      <c r="B1073" s="38" t="s">
        <v>1528</v>
      </c>
      <c r="C1073" s="17"/>
      <c r="D1073" s="17"/>
      <c r="E1073" s="17"/>
      <c r="F1073" s="17"/>
      <c r="G1073" s="17"/>
      <c r="H1073" s="17"/>
      <c r="I1073" s="17"/>
      <c r="J1073" s="17"/>
      <c r="K1073" s="17"/>
      <c r="L1073" s="17"/>
    </row>
    <row r="1074" spans="1:12" outlineLevel="4" x14ac:dyDescent="0.2">
      <c r="A1074" s="20"/>
      <c r="B1074" s="20"/>
      <c r="C1074" s="20" t="s">
        <v>31</v>
      </c>
      <c r="D1074" s="21">
        <v>0</v>
      </c>
      <c r="E1074" s="22" t="s">
        <v>78</v>
      </c>
      <c r="F1074" s="23"/>
      <c r="G1074" s="36">
        <f>IF((TRIM(L1074)="Ja"),ROUND(ROUND((D1074*F1074),4),2),0)</f>
        <v>0</v>
      </c>
      <c r="H1074" s="24"/>
      <c r="I1074" s="36">
        <f>ROUND(ROUND((K1074*G1074),4),2)</f>
        <v>0</v>
      </c>
      <c r="J1074" s="36">
        <f>ROUND(ROUND((K1074*H1074),4),2)</f>
        <v>0</v>
      </c>
      <c r="K1074" s="25">
        <v>0.19</v>
      </c>
      <c r="L1074" s="26" t="s">
        <v>16</v>
      </c>
    </row>
    <row r="1075" spans="1:12" outlineLevel="3" x14ac:dyDescent="0.2">
      <c r="A1075" s="17" t="s">
        <v>1043</v>
      </c>
      <c r="B1075" s="18" t="s">
        <v>806</v>
      </c>
      <c r="C1075" s="17"/>
      <c r="D1075" s="17"/>
      <c r="E1075" s="17"/>
      <c r="F1075" s="17"/>
      <c r="G1075" s="17"/>
      <c r="H1075" s="17"/>
      <c r="I1075" s="17"/>
      <c r="J1075" s="17"/>
      <c r="K1075" s="17"/>
      <c r="L1075" s="17"/>
    </row>
    <row r="1076" spans="1:12" ht="112.5" outlineLevel="4" x14ac:dyDescent="0.2">
      <c r="A1076" s="17"/>
      <c r="B1076" s="38" t="s">
        <v>1529</v>
      </c>
      <c r="C1076" s="17"/>
      <c r="D1076" s="17"/>
      <c r="E1076" s="17"/>
      <c r="F1076" s="17"/>
      <c r="G1076" s="17"/>
      <c r="H1076" s="17"/>
      <c r="I1076" s="17"/>
      <c r="J1076" s="17"/>
      <c r="K1076" s="17"/>
      <c r="L1076" s="17"/>
    </row>
    <row r="1077" spans="1:12" outlineLevel="4" x14ac:dyDescent="0.2">
      <c r="A1077" s="20"/>
      <c r="B1077" s="20"/>
      <c r="C1077" s="20" t="s">
        <v>31</v>
      </c>
      <c r="D1077" s="21">
        <v>0</v>
      </c>
      <c r="E1077" s="22" t="s">
        <v>78</v>
      </c>
      <c r="F1077" s="23"/>
      <c r="G1077" s="36">
        <f>IF((TRIM(L1077)="Ja"),ROUND(ROUND((D1077*F1077),4),2),0)</f>
        <v>0</v>
      </c>
      <c r="H1077" s="24"/>
      <c r="I1077" s="36">
        <f>ROUND(ROUND((K1077*G1077),4),2)</f>
        <v>0</v>
      </c>
      <c r="J1077" s="36">
        <f>ROUND(ROUND((K1077*H1077),4),2)</f>
        <v>0</v>
      </c>
      <c r="K1077" s="25">
        <v>0.19</v>
      </c>
      <c r="L1077" s="26" t="s">
        <v>16</v>
      </c>
    </row>
    <row r="1078" spans="1:12" outlineLevel="3" x14ac:dyDescent="0.2">
      <c r="A1078" s="17" t="s">
        <v>1044</v>
      </c>
      <c r="B1078" s="18" t="s">
        <v>1045</v>
      </c>
      <c r="C1078" s="17"/>
      <c r="D1078" s="17"/>
      <c r="E1078" s="17"/>
      <c r="F1078" s="17"/>
      <c r="G1078" s="17"/>
      <c r="H1078" s="17"/>
      <c r="I1078" s="17"/>
      <c r="J1078" s="17"/>
      <c r="K1078" s="17"/>
      <c r="L1078" s="17"/>
    </row>
    <row r="1079" spans="1:12" ht="56.25" outlineLevel="4" x14ac:dyDescent="0.2">
      <c r="A1079" s="17"/>
      <c r="B1079" s="19" t="s">
        <v>1046</v>
      </c>
      <c r="C1079" s="17"/>
      <c r="D1079" s="17"/>
      <c r="E1079" s="17"/>
      <c r="F1079" s="17"/>
      <c r="G1079" s="17"/>
      <c r="H1079" s="17"/>
      <c r="I1079" s="17"/>
      <c r="J1079" s="17"/>
      <c r="K1079" s="17"/>
      <c r="L1079" s="17"/>
    </row>
    <row r="1080" spans="1:12" outlineLevel="4" x14ac:dyDescent="0.2">
      <c r="A1080" s="20"/>
      <c r="B1080" s="20"/>
      <c r="C1080" s="20" t="s">
        <v>31</v>
      </c>
      <c r="D1080" s="21">
        <v>0</v>
      </c>
      <c r="E1080" s="22" t="s">
        <v>78</v>
      </c>
      <c r="F1080" s="23"/>
      <c r="G1080" s="36">
        <f>IF((TRIM(L1080)="Ja"),ROUND(ROUND((D1080*F1080),4),2),0)</f>
        <v>0</v>
      </c>
      <c r="H1080" s="24"/>
      <c r="I1080" s="36">
        <f>ROUND(ROUND((K1080*G1080),4),2)</f>
        <v>0</v>
      </c>
      <c r="J1080" s="36">
        <f>ROUND(ROUND((K1080*H1080),4),2)</f>
        <v>0</v>
      </c>
      <c r="K1080" s="25">
        <v>0.19</v>
      </c>
      <c r="L1080" s="26" t="s">
        <v>16</v>
      </c>
    </row>
    <row r="1081" spans="1:12" outlineLevel="3" x14ac:dyDescent="0.2">
      <c r="A1081" s="17" t="s">
        <v>1047</v>
      </c>
      <c r="B1081" s="18" t="s">
        <v>1048</v>
      </c>
      <c r="C1081" s="17"/>
      <c r="D1081" s="17"/>
      <c r="E1081" s="17"/>
      <c r="F1081" s="17"/>
      <c r="G1081" s="17"/>
      <c r="H1081" s="17"/>
      <c r="I1081" s="17"/>
      <c r="J1081" s="17"/>
      <c r="K1081" s="17"/>
      <c r="L1081" s="17"/>
    </row>
    <row r="1082" spans="1:12" ht="191.25" outlineLevel="4" x14ac:dyDescent="0.2">
      <c r="A1082" s="17"/>
      <c r="B1082" s="19" t="s">
        <v>1049</v>
      </c>
      <c r="C1082" s="17"/>
      <c r="D1082" s="17"/>
      <c r="E1082" s="17"/>
      <c r="F1082" s="17"/>
      <c r="G1082" s="17"/>
      <c r="H1082" s="17"/>
      <c r="I1082" s="17"/>
      <c r="J1082" s="17"/>
      <c r="K1082" s="17"/>
      <c r="L1082" s="17"/>
    </row>
    <row r="1083" spans="1:12" outlineLevel="4" x14ac:dyDescent="0.2">
      <c r="A1083" s="20"/>
      <c r="B1083" s="20"/>
      <c r="C1083" s="20" t="s">
        <v>31</v>
      </c>
      <c r="D1083" s="21">
        <v>0</v>
      </c>
      <c r="E1083" s="22" t="s">
        <v>78</v>
      </c>
      <c r="F1083" s="23"/>
      <c r="G1083" s="36">
        <f>IF((TRIM(L1083)="Ja"),ROUND(ROUND((D1083*F1083),4),2),0)</f>
        <v>0</v>
      </c>
      <c r="H1083" s="24"/>
      <c r="I1083" s="36">
        <f>ROUND(ROUND((K1083*G1083),4),2)</f>
        <v>0</v>
      </c>
      <c r="J1083" s="36">
        <f>ROUND(ROUND((K1083*H1083),4),2)</f>
        <v>0</v>
      </c>
      <c r="K1083" s="25">
        <v>0.19</v>
      </c>
      <c r="L1083" s="26" t="s">
        <v>16</v>
      </c>
    </row>
    <row r="1084" spans="1:12" outlineLevel="3" x14ac:dyDescent="0.2">
      <c r="A1084" s="17" t="s">
        <v>1050</v>
      </c>
      <c r="B1084" s="18" t="s">
        <v>1051</v>
      </c>
      <c r="C1084" s="17"/>
      <c r="D1084" s="17"/>
      <c r="E1084" s="17"/>
      <c r="F1084" s="17"/>
      <c r="G1084" s="17"/>
      <c r="H1084" s="17"/>
      <c r="I1084" s="17"/>
      <c r="J1084" s="17"/>
      <c r="K1084" s="17"/>
      <c r="L1084" s="17"/>
    </row>
    <row r="1085" spans="1:12" ht="123.75" outlineLevel="4" x14ac:dyDescent="0.2">
      <c r="A1085" s="17"/>
      <c r="B1085" s="19" t="s">
        <v>1052</v>
      </c>
      <c r="C1085" s="17"/>
      <c r="D1085" s="17"/>
      <c r="E1085" s="17"/>
      <c r="F1085" s="17"/>
      <c r="G1085" s="17"/>
      <c r="H1085" s="17"/>
      <c r="I1085" s="17"/>
      <c r="J1085" s="17"/>
      <c r="K1085" s="17"/>
      <c r="L1085" s="17"/>
    </row>
    <row r="1086" spans="1:12" outlineLevel="4" x14ac:dyDescent="0.2">
      <c r="A1086" s="20"/>
      <c r="B1086" s="20"/>
      <c r="C1086" s="20" t="s">
        <v>31</v>
      </c>
      <c r="D1086" s="21">
        <v>0</v>
      </c>
      <c r="E1086" s="22" t="s">
        <v>78</v>
      </c>
      <c r="F1086" s="23"/>
      <c r="G1086" s="36">
        <f>IF((TRIM(L1086)="Ja"),ROUND(ROUND((D1086*F1086),4),2),0)</f>
        <v>0</v>
      </c>
      <c r="H1086" s="24"/>
      <c r="I1086" s="36">
        <f>ROUND(ROUND((K1086*G1086),4),2)</f>
        <v>0</v>
      </c>
      <c r="J1086" s="36">
        <f>ROUND(ROUND((K1086*H1086),4),2)</f>
        <v>0</v>
      </c>
      <c r="K1086" s="25">
        <v>0.19</v>
      </c>
      <c r="L1086" s="26" t="s">
        <v>16</v>
      </c>
    </row>
    <row r="1087" spans="1:12" outlineLevel="3" x14ac:dyDescent="0.2">
      <c r="A1087" s="17" t="s">
        <v>1053</v>
      </c>
      <c r="B1087" s="18" t="s">
        <v>1054</v>
      </c>
      <c r="C1087" s="17"/>
      <c r="D1087" s="17"/>
      <c r="E1087" s="17"/>
      <c r="F1087" s="17"/>
      <c r="G1087" s="17"/>
      <c r="H1087" s="17"/>
      <c r="I1087" s="17"/>
      <c r="J1087" s="17"/>
      <c r="K1087" s="17"/>
      <c r="L1087" s="17"/>
    </row>
    <row r="1088" spans="1:12" ht="168.75" outlineLevel="4" x14ac:dyDescent="0.2">
      <c r="A1088" s="17"/>
      <c r="B1088" s="19" t="s">
        <v>1055</v>
      </c>
      <c r="C1088" s="17"/>
      <c r="D1088" s="17"/>
      <c r="E1088" s="17"/>
      <c r="F1088" s="17"/>
      <c r="G1088" s="17"/>
      <c r="H1088" s="17"/>
      <c r="I1088" s="17"/>
      <c r="J1088" s="17"/>
      <c r="K1088" s="17"/>
      <c r="L1088" s="17"/>
    </row>
    <row r="1089" spans="1:12" outlineLevel="4" x14ac:dyDescent="0.2">
      <c r="A1089" s="20"/>
      <c r="B1089" s="20"/>
      <c r="C1089" s="20" t="s">
        <v>31</v>
      </c>
      <c r="D1089" s="21">
        <v>0</v>
      </c>
      <c r="E1089" s="22" t="s">
        <v>78</v>
      </c>
      <c r="F1089" s="23"/>
      <c r="G1089" s="36">
        <f>IF((TRIM(L1089)="Ja"),ROUND(ROUND((D1089*F1089),4),2),0)</f>
        <v>0</v>
      </c>
      <c r="H1089" s="24"/>
      <c r="I1089" s="36">
        <f>ROUND(ROUND((K1089*G1089),4),2)</f>
        <v>0</v>
      </c>
      <c r="J1089" s="36">
        <f>ROUND(ROUND((K1089*H1089),4),2)</f>
        <v>0</v>
      </c>
      <c r="K1089" s="25">
        <v>0.19</v>
      </c>
      <c r="L1089" s="26" t="s">
        <v>16</v>
      </c>
    </row>
    <row r="1090" spans="1:12" outlineLevel="3" x14ac:dyDescent="0.2">
      <c r="A1090" s="17" t="s">
        <v>1056</v>
      </c>
      <c r="B1090" s="18" t="s">
        <v>830</v>
      </c>
      <c r="C1090" s="17"/>
      <c r="D1090" s="17"/>
      <c r="E1090" s="17"/>
      <c r="F1090" s="17"/>
      <c r="G1090" s="17"/>
      <c r="H1090" s="17"/>
      <c r="I1090" s="17"/>
      <c r="J1090" s="17"/>
      <c r="K1090" s="17"/>
      <c r="L1090" s="17"/>
    </row>
    <row r="1091" spans="1:12" ht="146.25" outlineLevel="4" x14ac:dyDescent="0.2">
      <c r="A1091" s="17"/>
      <c r="B1091" s="19" t="s">
        <v>1057</v>
      </c>
      <c r="C1091" s="17"/>
      <c r="D1091" s="17"/>
      <c r="E1091" s="17"/>
      <c r="F1091" s="17"/>
      <c r="G1091" s="17"/>
      <c r="H1091" s="17"/>
      <c r="I1091" s="17"/>
      <c r="J1091" s="17"/>
      <c r="K1091" s="17"/>
      <c r="L1091" s="17"/>
    </row>
    <row r="1092" spans="1:12" outlineLevel="4" x14ac:dyDescent="0.2">
      <c r="A1092" s="20"/>
      <c r="B1092" s="20"/>
      <c r="C1092" s="20" t="s">
        <v>31</v>
      </c>
      <c r="D1092" s="21">
        <v>0</v>
      </c>
      <c r="E1092" s="22" t="s">
        <v>78</v>
      </c>
      <c r="F1092" s="23"/>
      <c r="G1092" s="36">
        <f>IF((TRIM(L1092)="Ja"),ROUND(ROUND((D1092*F1092),4),2),0)</f>
        <v>0</v>
      </c>
      <c r="H1092" s="24"/>
      <c r="I1092" s="36">
        <f>ROUND(ROUND((K1092*G1092),4),2)</f>
        <v>0</v>
      </c>
      <c r="J1092" s="36">
        <f>ROUND(ROUND((K1092*H1092),4),2)</f>
        <v>0</v>
      </c>
      <c r="K1092" s="25">
        <v>0.19</v>
      </c>
      <c r="L1092" s="26" t="s">
        <v>16</v>
      </c>
    </row>
    <row r="1093" spans="1:12" outlineLevel="3" x14ac:dyDescent="0.2">
      <c r="A1093" s="17" t="s">
        <v>1058</v>
      </c>
      <c r="B1093" s="18" t="s">
        <v>1059</v>
      </c>
      <c r="C1093" s="17"/>
      <c r="D1093" s="17"/>
      <c r="E1093" s="17"/>
      <c r="F1093" s="17"/>
      <c r="G1093" s="17"/>
      <c r="H1093" s="17"/>
      <c r="I1093" s="17"/>
      <c r="J1093" s="17"/>
      <c r="K1093" s="17"/>
      <c r="L1093" s="17"/>
    </row>
    <row r="1094" spans="1:12" ht="123.75" outlineLevel="4" x14ac:dyDescent="0.2">
      <c r="A1094" s="17"/>
      <c r="B1094" s="19" t="s">
        <v>1060</v>
      </c>
      <c r="C1094" s="17"/>
      <c r="D1094" s="17"/>
      <c r="E1094" s="17"/>
      <c r="F1094" s="17"/>
      <c r="G1094" s="17"/>
      <c r="H1094" s="17"/>
      <c r="I1094" s="17"/>
      <c r="J1094" s="17"/>
      <c r="K1094" s="17"/>
      <c r="L1094" s="17"/>
    </row>
    <row r="1095" spans="1:12" outlineLevel="4" x14ac:dyDescent="0.2">
      <c r="A1095" s="20"/>
      <c r="B1095" s="20"/>
      <c r="C1095" s="20" t="s">
        <v>31</v>
      </c>
      <c r="D1095" s="21">
        <v>0</v>
      </c>
      <c r="E1095" s="22" t="s">
        <v>78</v>
      </c>
      <c r="F1095" s="23"/>
      <c r="G1095" s="36">
        <f>IF((TRIM(L1095)="Ja"),ROUND(ROUND((D1095*F1095),4),2),0)</f>
        <v>0</v>
      </c>
      <c r="H1095" s="24"/>
      <c r="I1095" s="36">
        <f>ROUND(ROUND((K1095*G1095),4),2)</f>
        <v>0</v>
      </c>
      <c r="J1095" s="36">
        <f>ROUND(ROUND((K1095*H1095),4),2)</f>
        <v>0</v>
      </c>
      <c r="K1095" s="25">
        <v>0.19</v>
      </c>
      <c r="L1095" s="26" t="s">
        <v>16</v>
      </c>
    </row>
    <row r="1096" spans="1:12" outlineLevel="3" x14ac:dyDescent="0.2">
      <c r="A1096" s="17" t="s">
        <v>1061</v>
      </c>
      <c r="B1096" s="18" t="s">
        <v>815</v>
      </c>
      <c r="C1096" s="17"/>
      <c r="D1096" s="17"/>
      <c r="E1096" s="17"/>
      <c r="F1096" s="17"/>
      <c r="G1096" s="17"/>
      <c r="H1096" s="17"/>
      <c r="I1096" s="17"/>
      <c r="J1096" s="17"/>
      <c r="K1096" s="17"/>
      <c r="L1096" s="17"/>
    </row>
    <row r="1097" spans="1:12" ht="45" outlineLevel="4" x14ac:dyDescent="0.2">
      <c r="A1097" s="17"/>
      <c r="B1097" s="19" t="s">
        <v>1062</v>
      </c>
      <c r="C1097" s="17"/>
      <c r="D1097" s="17"/>
      <c r="E1097" s="17"/>
      <c r="F1097" s="17"/>
      <c r="G1097" s="17"/>
      <c r="H1097" s="17"/>
      <c r="I1097" s="17"/>
      <c r="J1097" s="17"/>
      <c r="K1097" s="17"/>
      <c r="L1097" s="17"/>
    </row>
    <row r="1098" spans="1:12" outlineLevel="4" x14ac:dyDescent="0.2">
      <c r="A1098" s="20"/>
      <c r="B1098" s="20"/>
      <c r="C1098" s="20" t="s">
        <v>31</v>
      </c>
      <c r="D1098" s="21">
        <v>0</v>
      </c>
      <c r="E1098" s="22" t="s">
        <v>78</v>
      </c>
      <c r="F1098" s="23"/>
      <c r="G1098" s="36">
        <f>IF((TRIM(L1098)="Ja"),ROUND(ROUND((D1098*F1098),4),2),0)</f>
        <v>0</v>
      </c>
      <c r="H1098" s="24"/>
      <c r="I1098" s="36">
        <f>ROUND(ROUND((K1098*G1098),4),2)</f>
        <v>0</v>
      </c>
      <c r="J1098" s="36">
        <f>ROUND(ROUND((K1098*H1098),4),2)</f>
        <v>0</v>
      </c>
      <c r="K1098" s="25">
        <v>0.19</v>
      </c>
      <c r="L1098" s="26" t="s">
        <v>16</v>
      </c>
    </row>
    <row r="1099" spans="1:12" outlineLevel="3" x14ac:dyDescent="0.2">
      <c r="A1099" s="17" t="s">
        <v>1063</v>
      </c>
      <c r="B1099" s="18" t="s">
        <v>1064</v>
      </c>
      <c r="C1099" s="17"/>
      <c r="D1099" s="17"/>
      <c r="E1099" s="17"/>
      <c r="F1099" s="17"/>
      <c r="G1099" s="17"/>
      <c r="H1099" s="17"/>
      <c r="I1099" s="17"/>
      <c r="J1099" s="17"/>
      <c r="K1099" s="17"/>
      <c r="L1099" s="17"/>
    </row>
    <row r="1100" spans="1:12" ht="101.25" outlineLevel="4" x14ac:dyDescent="0.2">
      <c r="A1100" s="17"/>
      <c r="B1100" s="19" t="s">
        <v>1065</v>
      </c>
      <c r="C1100" s="17"/>
      <c r="D1100" s="17"/>
      <c r="E1100" s="17"/>
      <c r="F1100" s="17"/>
      <c r="G1100" s="17"/>
      <c r="H1100" s="17"/>
      <c r="I1100" s="17"/>
      <c r="J1100" s="17"/>
      <c r="K1100" s="17"/>
      <c r="L1100" s="17"/>
    </row>
    <row r="1101" spans="1:12" outlineLevel="4" x14ac:dyDescent="0.2">
      <c r="A1101" s="20"/>
      <c r="B1101" s="20"/>
      <c r="C1101" s="20" t="s">
        <v>31</v>
      </c>
      <c r="D1101" s="21">
        <v>0</v>
      </c>
      <c r="E1101" s="22" t="s">
        <v>78</v>
      </c>
      <c r="F1101" s="23"/>
      <c r="G1101" s="36">
        <f>IF((TRIM(L1101)="Ja"),ROUND(ROUND((D1101*F1101),4),2),0)</f>
        <v>0</v>
      </c>
      <c r="H1101" s="24"/>
      <c r="I1101" s="36">
        <f>ROUND(ROUND((K1101*G1101),4),2)</f>
        <v>0</v>
      </c>
      <c r="J1101" s="36">
        <f>ROUND(ROUND((K1101*H1101),4),2)</f>
        <v>0</v>
      </c>
      <c r="K1101" s="25">
        <v>0.19</v>
      </c>
      <c r="L1101" s="26" t="s">
        <v>16</v>
      </c>
    </row>
    <row r="1102" spans="1:12" outlineLevel="3" x14ac:dyDescent="0.2">
      <c r="A1102" s="17" t="s">
        <v>1066</v>
      </c>
      <c r="B1102" s="18" t="s">
        <v>1067</v>
      </c>
      <c r="C1102" s="17"/>
      <c r="D1102" s="17"/>
      <c r="E1102" s="17"/>
      <c r="F1102" s="17"/>
      <c r="G1102" s="17"/>
      <c r="H1102" s="17"/>
      <c r="I1102" s="17"/>
      <c r="J1102" s="17"/>
      <c r="K1102" s="17"/>
      <c r="L1102" s="17"/>
    </row>
    <row r="1103" spans="1:12" ht="101.25" outlineLevel="4" x14ac:dyDescent="0.2">
      <c r="A1103" s="17"/>
      <c r="B1103" s="19" t="s">
        <v>1068</v>
      </c>
      <c r="C1103" s="17"/>
      <c r="D1103" s="17"/>
      <c r="E1103" s="17"/>
      <c r="F1103" s="17"/>
      <c r="G1103" s="17"/>
      <c r="H1103" s="17"/>
      <c r="I1103" s="17"/>
      <c r="J1103" s="17"/>
      <c r="K1103" s="17"/>
      <c r="L1103" s="17"/>
    </row>
    <row r="1104" spans="1:12" outlineLevel="4" x14ac:dyDescent="0.2">
      <c r="A1104" s="20"/>
      <c r="B1104" s="20"/>
      <c r="C1104" s="20" t="s">
        <v>31</v>
      </c>
      <c r="D1104" s="21">
        <v>0</v>
      </c>
      <c r="E1104" s="22" t="s">
        <v>78</v>
      </c>
      <c r="F1104" s="23"/>
      <c r="G1104" s="36">
        <f>IF((TRIM(L1104)="Ja"),ROUND(ROUND((D1104*F1104),4),2),0)</f>
        <v>0</v>
      </c>
      <c r="H1104" s="24"/>
      <c r="I1104" s="36">
        <f>ROUND(ROUND((K1104*G1104),4),2)</f>
        <v>0</v>
      </c>
      <c r="J1104" s="36">
        <f>ROUND(ROUND((K1104*H1104),4),2)</f>
        <v>0</v>
      </c>
      <c r="K1104" s="25">
        <v>0.19</v>
      </c>
      <c r="L1104" s="26" t="s">
        <v>16</v>
      </c>
    </row>
    <row r="1105" spans="1:12" outlineLevel="2" x14ac:dyDescent="0.2">
      <c r="A1105" s="27" t="s">
        <v>1069</v>
      </c>
      <c r="B1105" s="28" t="s">
        <v>1070</v>
      </c>
      <c r="C1105" s="27" t="s">
        <v>25</v>
      </c>
      <c r="D1105" s="29"/>
      <c r="E1105" s="30"/>
      <c r="F1105" s="31"/>
      <c r="G1105" s="32">
        <f>IF((TRIM(L1105)="Ja"),SUM(G1108:G1108),0)</f>
        <v>0</v>
      </c>
      <c r="H1105" s="33"/>
      <c r="I1105" s="32">
        <f>ROUND(ROUND((K1105*G1105),4),2)</f>
        <v>0</v>
      </c>
      <c r="J1105" s="32">
        <f>ROUND(ROUND((K1105*H1105),4),2)</f>
        <v>0</v>
      </c>
      <c r="K1105" s="34">
        <v>0.19</v>
      </c>
      <c r="L1105" s="35" t="s">
        <v>16</v>
      </c>
    </row>
    <row r="1106" spans="1:12" outlineLevel="3" x14ac:dyDescent="0.2">
      <c r="A1106" s="17" t="s">
        <v>1071</v>
      </c>
      <c r="B1106" s="18" t="s">
        <v>1072</v>
      </c>
      <c r="C1106" s="17"/>
      <c r="D1106" s="17"/>
      <c r="E1106" s="17"/>
      <c r="F1106" s="17"/>
      <c r="G1106" s="17"/>
      <c r="H1106" s="17"/>
      <c r="I1106" s="17"/>
      <c r="J1106" s="17"/>
      <c r="K1106" s="17"/>
      <c r="L1106" s="17"/>
    </row>
    <row r="1107" spans="1:12" ht="101.25" outlineLevel="4" x14ac:dyDescent="0.2">
      <c r="A1107" s="17"/>
      <c r="B1107" s="19" t="s">
        <v>1073</v>
      </c>
      <c r="C1107" s="17"/>
      <c r="D1107" s="17"/>
      <c r="E1107" s="17"/>
      <c r="F1107" s="17"/>
      <c r="G1107" s="17"/>
      <c r="H1107" s="17"/>
      <c r="I1107" s="17"/>
      <c r="J1107" s="17"/>
      <c r="K1107" s="17"/>
      <c r="L1107" s="17"/>
    </row>
    <row r="1108" spans="1:12" outlineLevel="4" x14ac:dyDescent="0.2">
      <c r="A1108" s="20"/>
      <c r="B1108" s="20"/>
      <c r="C1108" s="20" t="s">
        <v>31</v>
      </c>
      <c r="D1108" s="21">
        <v>0</v>
      </c>
      <c r="E1108" s="22" t="s">
        <v>78</v>
      </c>
      <c r="F1108" s="23"/>
      <c r="G1108" s="36">
        <f>IF((TRIM(L1108)="Ja"),ROUND(ROUND((D1108*F1108),4),2),0)</f>
        <v>0</v>
      </c>
      <c r="H1108" s="24"/>
      <c r="I1108" s="36">
        <f>ROUND(ROUND((K1108*G1108),4),2)</f>
        <v>0</v>
      </c>
      <c r="J1108" s="36">
        <f>ROUND(ROUND((K1108*H1108),4),2)</f>
        <v>0</v>
      </c>
      <c r="K1108" s="25">
        <v>0.19</v>
      </c>
      <c r="L1108" s="26" t="s">
        <v>16</v>
      </c>
    </row>
    <row r="1109" spans="1:12" outlineLevel="1" x14ac:dyDescent="0.2">
      <c r="A1109" s="27" t="s">
        <v>1074</v>
      </c>
      <c r="B1109" s="28" t="s">
        <v>1075</v>
      </c>
      <c r="C1109" s="27" t="s">
        <v>23</v>
      </c>
      <c r="D1109" s="29"/>
      <c r="E1109" s="30"/>
      <c r="F1109" s="31"/>
      <c r="G1109" s="32">
        <f>IF((TRIM(L1109)="Ja"),SUM(G1112,G1113,G1141,G1265,G1362,G1396,G1400,G1458,G1468),0)</f>
        <v>0</v>
      </c>
      <c r="H1109" s="33"/>
      <c r="I1109" s="32">
        <f>ROUND(ROUND((K1109*G1109),4),2)</f>
        <v>0</v>
      </c>
      <c r="J1109" s="32">
        <f>ROUND(ROUND((K1109*H1109),4),2)</f>
        <v>0</v>
      </c>
      <c r="K1109" s="34">
        <v>0.19</v>
      </c>
      <c r="L1109" s="35" t="s">
        <v>16</v>
      </c>
    </row>
    <row r="1110" spans="1:12" outlineLevel="2" x14ac:dyDescent="0.2">
      <c r="A1110" s="17"/>
      <c r="B1110" s="18" t="s">
        <v>408</v>
      </c>
      <c r="C1110" s="17"/>
      <c r="D1110" s="17"/>
      <c r="E1110" s="17"/>
      <c r="F1110" s="17"/>
      <c r="G1110" s="17"/>
      <c r="H1110" s="17"/>
      <c r="I1110" s="17"/>
      <c r="J1110" s="17"/>
      <c r="K1110" s="17"/>
      <c r="L1110" s="17"/>
    </row>
    <row r="1111" spans="1:12" outlineLevel="3" x14ac:dyDescent="0.2">
      <c r="A1111" s="17"/>
      <c r="B1111" s="19" t="s">
        <v>1076</v>
      </c>
      <c r="C1111" s="17"/>
      <c r="D1111" s="17"/>
      <c r="E1111" s="17"/>
      <c r="F1111" s="17"/>
      <c r="G1111" s="17"/>
      <c r="H1111" s="17"/>
      <c r="I1111" s="17"/>
      <c r="J1111" s="17"/>
      <c r="K1111" s="17"/>
      <c r="L1111" s="17"/>
    </row>
    <row r="1112" spans="1:12" outlineLevel="3" x14ac:dyDescent="0.2">
      <c r="A1112" s="20"/>
      <c r="B1112" s="20"/>
      <c r="C1112" s="20" t="s">
        <v>19</v>
      </c>
      <c r="D1112" s="21"/>
      <c r="E1112" s="22"/>
      <c r="F1112" s="23"/>
      <c r="G1112" s="24"/>
      <c r="H1112" s="24"/>
      <c r="I1112" s="24"/>
      <c r="J1112" s="24"/>
      <c r="K1112" s="25">
        <v>0.19</v>
      </c>
      <c r="L1112" s="26" t="s">
        <v>20</v>
      </c>
    </row>
    <row r="1113" spans="1:12" outlineLevel="2" x14ac:dyDescent="0.2">
      <c r="A1113" s="27" t="s">
        <v>1077</v>
      </c>
      <c r="B1113" s="28" t="s">
        <v>849</v>
      </c>
      <c r="C1113" s="27" t="s">
        <v>25</v>
      </c>
      <c r="D1113" s="29"/>
      <c r="E1113" s="30"/>
      <c r="F1113" s="31"/>
      <c r="G1113" s="32">
        <f>IF((TRIM(L1113)="Ja"),SUM(G1116,G1119,G1122,G1125,G1128,G1131,G1134,G1137,G1140),0)</f>
        <v>0</v>
      </c>
      <c r="H1113" s="33"/>
      <c r="I1113" s="32">
        <f>ROUND(ROUND((K1113*G1113),4),2)</f>
        <v>0</v>
      </c>
      <c r="J1113" s="32">
        <f>ROUND(ROUND((K1113*H1113),4),2)</f>
        <v>0</v>
      </c>
      <c r="K1113" s="34">
        <v>0.19</v>
      </c>
      <c r="L1113" s="35" t="s">
        <v>16</v>
      </c>
    </row>
    <row r="1114" spans="1:12" outlineLevel="3" x14ac:dyDescent="0.2">
      <c r="A1114" s="17"/>
      <c r="B1114" s="18" t="s">
        <v>408</v>
      </c>
      <c r="C1114" s="17"/>
      <c r="D1114" s="17"/>
      <c r="E1114" s="17"/>
      <c r="F1114" s="17"/>
      <c r="G1114" s="17"/>
      <c r="H1114" s="17"/>
      <c r="I1114" s="17"/>
      <c r="J1114" s="17"/>
      <c r="K1114" s="17"/>
      <c r="L1114" s="17"/>
    </row>
    <row r="1115" spans="1:12" outlineLevel="4" x14ac:dyDescent="0.2">
      <c r="A1115" s="17"/>
      <c r="B1115" s="19" t="s">
        <v>1076</v>
      </c>
      <c r="C1115" s="17"/>
      <c r="D1115" s="17"/>
      <c r="E1115" s="17"/>
      <c r="F1115" s="17"/>
      <c r="G1115" s="17"/>
      <c r="H1115" s="17"/>
      <c r="I1115" s="17"/>
      <c r="J1115" s="17"/>
      <c r="K1115" s="17"/>
      <c r="L1115" s="17"/>
    </row>
    <row r="1116" spans="1:12" outlineLevel="4" x14ac:dyDescent="0.2">
      <c r="A1116" s="20"/>
      <c r="B1116" s="20"/>
      <c r="C1116" s="20" t="s">
        <v>19</v>
      </c>
      <c r="D1116" s="21"/>
      <c r="E1116" s="22"/>
      <c r="F1116" s="23"/>
      <c r="G1116" s="24"/>
      <c r="H1116" s="24"/>
      <c r="I1116" s="36">
        <f>ROUND(ROUND((K1116*G1116),4),2)</f>
        <v>0</v>
      </c>
      <c r="J1116" s="36">
        <f>ROUND(ROUND((K1116*H1116),4),2)</f>
        <v>0</v>
      </c>
      <c r="K1116" s="25">
        <v>0.19</v>
      </c>
      <c r="L1116" s="26" t="s">
        <v>20</v>
      </c>
    </row>
    <row r="1117" spans="1:12" outlineLevel="3" x14ac:dyDescent="0.2">
      <c r="A1117" s="17" t="s">
        <v>1078</v>
      </c>
      <c r="B1117" s="18" t="s">
        <v>1079</v>
      </c>
      <c r="C1117" s="17"/>
      <c r="D1117" s="17"/>
      <c r="E1117" s="17"/>
      <c r="F1117" s="17"/>
      <c r="G1117" s="17"/>
      <c r="H1117" s="17"/>
      <c r="I1117" s="17"/>
      <c r="J1117" s="17"/>
      <c r="K1117" s="17"/>
      <c r="L1117" s="17"/>
    </row>
    <row r="1118" spans="1:12" ht="45" outlineLevel="4" x14ac:dyDescent="0.2">
      <c r="A1118" s="17"/>
      <c r="B1118" s="19" t="s">
        <v>1080</v>
      </c>
      <c r="C1118" s="17"/>
      <c r="D1118" s="17"/>
      <c r="E1118" s="17"/>
      <c r="F1118" s="17"/>
      <c r="G1118" s="17"/>
      <c r="H1118" s="17"/>
      <c r="I1118" s="17"/>
      <c r="J1118" s="17"/>
      <c r="K1118" s="17"/>
      <c r="L1118" s="17"/>
    </row>
    <row r="1119" spans="1:12" outlineLevel="4" x14ac:dyDescent="0.2">
      <c r="A1119" s="20"/>
      <c r="B1119" s="20"/>
      <c r="C1119" s="20" t="s">
        <v>31</v>
      </c>
      <c r="D1119" s="21">
        <v>0</v>
      </c>
      <c r="E1119" s="22" t="s">
        <v>78</v>
      </c>
      <c r="F1119" s="23"/>
      <c r="G1119" s="36">
        <f>IF((TRIM(L1119)="Ja"),ROUND(ROUND((D1119*F1119),4),2),0)</f>
        <v>0</v>
      </c>
      <c r="H1119" s="24"/>
      <c r="I1119" s="36">
        <f>ROUND(ROUND((K1119*G1119),4),2)</f>
        <v>0</v>
      </c>
      <c r="J1119" s="36">
        <f>ROUND(ROUND((K1119*H1119),4),2)</f>
        <v>0</v>
      </c>
      <c r="K1119" s="25">
        <v>0.19</v>
      </c>
      <c r="L1119" s="26" t="s">
        <v>16</v>
      </c>
    </row>
    <row r="1120" spans="1:12" outlineLevel="3" x14ac:dyDescent="0.2">
      <c r="A1120" s="17" t="s">
        <v>1081</v>
      </c>
      <c r="B1120" s="18" t="s">
        <v>1082</v>
      </c>
      <c r="C1120" s="17"/>
      <c r="D1120" s="17"/>
      <c r="E1120" s="17"/>
      <c r="F1120" s="17"/>
      <c r="G1120" s="17"/>
      <c r="H1120" s="17"/>
      <c r="I1120" s="17"/>
      <c r="J1120" s="17"/>
      <c r="K1120" s="17"/>
      <c r="L1120" s="17"/>
    </row>
    <row r="1121" spans="1:12" ht="101.25" outlineLevel="4" x14ac:dyDescent="0.2">
      <c r="A1121" s="17"/>
      <c r="B1121" s="19" t="s">
        <v>1083</v>
      </c>
      <c r="C1121" s="17"/>
      <c r="D1121" s="17"/>
      <c r="E1121" s="17"/>
      <c r="F1121" s="17"/>
      <c r="G1121" s="17"/>
      <c r="H1121" s="17"/>
      <c r="I1121" s="17"/>
      <c r="J1121" s="17"/>
      <c r="K1121" s="17"/>
      <c r="L1121" s="17"/>
    </row>
    <row r="1122" spans="1:12" outlineLevel="4" x14ac:dyDescent="0.2">
      <c r="A1122" s="20"/>
      <c r="B1122" s="20"/>
      <c r="C1122" s="20" t="s">
        <v>31</v>
      </c>
      <c r="D1122" s="21">
        <v>0</v>
      </c>
      <c r="E1122" s="22" t="s">
        <v>78</v>
      </c>
      <c r="F1122" s="23"/>
      <c r="G1122" s="36">
        <f>IF((TRIM(L1122)="Ja"),ROUND(ROUND((D1122*F1122),4),2),0)</f>
        <v>0</v>
      </c>
      <c r="H1122" s="24"/>
      <c r="I1122" s="36">
        <f>ROUND(ROUND((K1122*G1122),4),2)</f>
        <v>0</v>
      </c>
      <c r="J1122" s="36">
        <f>ROUND(ROUND((K1122*H1122),4),2)</f>
        <v>0</v>
      </c>
      <c r="K1122" s="25">
        <v>0.19</v>
      </c>
      <c r="L1122" s="26" t="s">
        <v>16</v>
      </c>
    </row>
    <row r="1123" spans="1:12" outlineLevel="3" x14ac:dyDescent="0.2">
      <c r="A1123" s="17" t="s">
        <v>1084</v>
      </c>
      <c r="B1123" s="18" t="s">
        <v>1085</v>
      </c>
      <c r="C1123" s="17"/>
      <c r="D1123" s="17"/>
      <c r="E1123" s="17"/>
      <c r="F1123" s="17"/>
      <c r="G1123" s="17"/>
      <c r="H1123" s="17"/>
      <c r="I1123" s="17"/>
      <c r="J1123" s="17"/>
      <c r="K1123" s="17"/>
      <c r="L1123" s="17"/>
    </row>
    <row r="1124" spans="1:12" ht="112.5" outlineLevel="4" x14ac:dyDescent="0.2">
      <c r="A1124" s="17"/>
      <c r="B1124" s="19" t="s">
        <v>1086</v>
      </c>
      <c r="C1124" s="17"/>
      <c r="D1124" s="17"/>
      <c r="E1124" s="17"/>
      <c r="F1124" s="17"/>
      <c r="G1124" s="17"/>
      <c r="H1124" s="17"/>
      <c r="I1124" s="17"/>
      <c r="J1124" s="17"/>
      <c r="K1124" s="17"/>
      <c r="L1124" s="17"/>
    </row>
    <row r="1125" spans="1:12" outlineLevel="4" x14ac:dyDescent="0.2">
      <c r="A1125" s="20"/>
      <c r="B1125" s="20"/>
      <c r="C1125" s="20" t="s">
        <v>31</v>
      </c>
      <c r="D1125" s="21">
        <v>0</v>
      </c>
      <c r="E1125" s="22" t="s">
        <v>78</v>
      </c>
      <c r="F1125" s="23"/>
      <c r="G1125" s="36">
        <f>IF((TRIM(L1125)="Ja"),ROUND(ROUND((D1125*F1125),4),2),0)</f>
        <v>0</v>
      </c>
      <c r="H1125" s="24"/>
      <c r="I1125" s="36">
        <f>ROUND(ROUND((K1125*G1125),4),2)</f>
        <v>0</v>
      </c>
      <c r="J1125" s="36">
        <f>ROUND(ROUND((K1125*H1125),4),2)</f>
        <v>0</v>
      </c>
      <c r="K1125" s="25">
        <v>0.19</v>
      </c>
      <c r="L1125" s="26" t="s">
        <v>16</v>
      </c>
    </row>
    <row r="1126" spans="1:12" outlineLevel="3" x14ac:dyDescent="0.2">
      <c r="A1126" s="17" t="s">
        <v>1087</v>
      </c>
      <c r="B1126" s="18" t="s">
        <v>1088</v>
      </c>
      <c r="C1126" s="17"/>
      <c r="D1126" s="17"/>
      <c r="E1126" s="17"/>
      <c r="F1126" s="17"/>
      <c r="G1126" s="17"/>
      <c r="H1126" s="17"/>
      <c r="I1126" s="17"/>
      <c r="J1126" s="17"/>
      <c r="K1126" s="17"/>
      <c r="L1126" s="17"/>
    </row>
    <row r="1127" spans="1:12" ht="112.5" outlineLevel="4" x14ac:dyDescent="0.2">
      <c r="A1127" s="17"/>
      <c r="B1127" s="19" t="s">
        <v>1089</v>
      </c>
      <c r="C1127" s="17"/>
      <c r="D1127" s="17"/>
      <c r="E1127" s="17"/>
      <c r="F1127" s="17"/>
      <c r="G1127" s="17"/>
      <c r="H1127" s="17"/>
      <c r="I1127" s="17"/>
      <c r="J1127" s="17"/>
      <c r="K1127" s="17"/>
      <c r="L1127" s="17"/>
    </row>
    <row r="1128" spans="1:12" outlineLevel="4" x14ac:dyDescent="0.2">
      <c r="A1128" s="20"/>
      <c r="B1128" s="20"/>
      <c r="C1128" s="20" t="s">
        <v>31</v>
      </c>
      <c r="D1128" s="21">
        <v>0</v>
      </c>
      <c r="E1128" s="22" t="s">
        <v>78</v>
      </c>
      <c r="F1128" s="23"/>
      <c r="G1128" s="36">
        <f>IF((TRIM(L1128)="Ja"),ROUND(ROUND((D1128*F1128),4),2),0)</f>
        <v>0</v>
      </c>
      <c r="H1128" s="24"/>
      <c r="I1128" s="36">
        <f>ROUND(ROUND((K1128*G1128),4),2)</f>
        <v>0</v>
      </c>
      <c r="J1128" s="36">
        <f>ROUND(ROUND((K1128*H1128),4),2)</f>
        <v>0</v>
      </c>
      <c r="K1128" s="25">
        <v>0.19</v>
      </c>
      <c r="L1128" s="26" t="s">
        <v>16</v>
      </c>
    </row>
    <row r="1129" spans="1:12" outlineLevel="3" x14ac:dyDescent="0.2">
      <c r="A1129" s="17" t="s">
        <v>1090</v>
      </c>
      <c r="B1129" s="18" t="s">
        <v>1091</v>
      </c>
      <c r="C1129" s="17"/>
      <c r="D1129" s="17"/>
      <c r="E1129" s="17"/>
      <c r="F1129" s="17"/>
      <c r="G1129" s="17"/>
      <c r="H1129" s="17"/>
      <c r="I1129" s="17"/>
      <c r="J1129" s="17"/>
      <c r="K1129" s="17"/>
      <c r="L1129" s="17"/>
    </row>
    <row r="1130" spans="1:12" ht="112.5" outlineLevel="4" x14ac:dyDescent="0.2">
      <c r="A1130" s="17"/>
      <c r="B1130" s="19" t="s">
        <v>1092</v>
      </c>
      <c r="C1130" s="17"/>
      <c r="D1130" s="17"/>
      <c r="E1130" s="17"/>
      <c r="F1130" s="17"/>
      <c r="G1130" s="17"/>
      <c r="H1130" s="17"/>
      <c r="I1130" s="17"/>
      <c r="J1130" s="17"/>
      <c r="K1130" s="17"/>
      <c r="L1130" s="17"/>
    </row>
    <row r="1131" spans="1:12" outlineLevel="4" x14ac:dyDescent="0.2">
      <c r="A1131" s="20"/>
      <c r="B1131" s="20"/>
      <c r="C1131" s="20" t="s">
        <v>31</v>
      </c>
      <c r="D1131" s="21">
        <v>0</v>
      </c>
      <c r="E1131" s="22" t="s">
        <v>78</v>
      </c>
      <c r="F1131" s="23"/>
      <c r="G1131" s="36">
        <f>IF((TRIM(L1131)="Ja"),ROUND(ROUND((D1131*F1131),4),2),0)</f>
        <v>0</v>
      </c>
      <c r="H1131" s="24"/>
      <c r="I1131" s="36">
        <f>ROUND(ROUND((K1131*G1131),4),2)</f>
        <v>0</v>
      </c>
      <c r="J1131" s="36">
        <f>ROUND(ROUND((K1131*H1131),4),2)</f>
        <v>0</v>
      </c>
      <c r="K1131" s="25">
        <v>0.19</v>
      </c>
      <c r="L1131" s="26" t="s">
        <v>16</v>
      </c>
    </row>
    <row r="1132" spans="1:12" outlineLevel="3" x14ac:dyDescent="0.2">
      <c r="A1132" s="17" t="s">
        <v>1093</v>
      </c>
      <c r="B1132" s="18" t="s">
        <v>573</v>
      </c>
      <c r="C1132" s="17"/>
      <c r="D1132" s="17"/>
      <c r="E1132" s="17"/>
      <c r="F1132" s="17"/>
      <c r="G1132" s="17"/>
      <c r="H1132" s="17"/>
      <c r="I1132" s="17"/>
      <c r="J1132" s="17"/>
      <c r="K1132" s="17"/>
      <c r="L1132" s="17"/>
    </row>
    <row r="1133" spans="1:12" ht="45" outlineLevel="4" x14ac:dyDescent="0.2">
      <c r="A1133" s="17"/>
      <c r="B1133" s="19" t="s">
        <v>1094</v>
      </c>
      <c r="C1133" s="17"/>
      <c r="D1133" s="17"/>
      <c r="E1133" s="17"/>
      <c r="F1133" s="17"/>
      <c r="G1133" s="17"/>
      <c r="H1133" s="17"/>
      <c r="I1133" s="17"/>
      <c r="J1133" s="17"/>
      <c r="K1133" s="17"/>
      <c r="L1133" s="17"/>
    </row>
    <row r="1134" spans="1:12" outlineLevel="4" x14ac:dyDescent="0.2">
      <c r="A1134" s="20"/>
      <c r="B1134" s="20"/>
      <c r="C1134" s="20" t="s">
        <v>31</v>
      </c>
      <c r="D1134" s="21">
        <v>0</v>
      </c>
      <c r="E1134" s="22" t="s">
        <v>78</v>
      </c>
      <c r="F1134" s="23"/>
      <c r="G1134" s="36">
        <f>IF((TRIM(L1134)="Ja"),ROUND(ROUND((D1134*F1134),4),2),0)</f>
        <v>0</v>
      </c>
      <c r="H1134" s="24"/>
      <c r="I1134" s="36">
        <f>ROUND(ROUND((K1134*G1134),4),2)</f>
        <v>0</v>
      </c>
      <c r="J1134" s="36">
        <f>ROUND(ROUND((K1134*H1134),4),2)</f>
        <v>0</v>
      </c>
      <c r="K1134" s="25">
        <v>0.19</v>
      </c>
      <c r="L1134" s="26" t="s">
        <v>16</v>
      </c>
    </row>
    <row r="1135" spans="1:12" outlineLevel="3" x14ac:dyDescent="0.2">
      <c r="A1135" s="17" t="s">
        <v>1095</v>
      </c>
      <c r="B1135" s="18" t="s">
        <v>853</v>
      </c>
      <c r="C1135" s="17"/>
      <c r="D1135" s="17"/>
      <c r="E1135" s="17"/>
      <c r="F1135" s="17"/>
      <c r="G1135" s="17"/>
      <c r="H1135" s="17"/>
      <c r="I1135" s="17"/>
      <c r="J1135" s="17"/>
      <c r="K1135" s="17"/>
      <c r="L1135" s="17"/>
    </row>
    <row r="1136" spans="1:12" ht="45" outlineLevel="4" x14ac:dyDescent="0.2">
      <c r="A1136" s="17"/>
      <c r="B1136" s="19" t="s">
        <v>1096</v>
      </c>
      <c r="C1136" s="17"/>
      <c r="D1136" s="17"/>
      <c r="E1136" s="17"/>
      <c r="F1136" s="17"/>
      <c r="G1136" s="17"/>
      <c r="H1136" s="17"/>
      <c r="I1136" s="17"/>
      <c r="J1136" s="17"/>
      <c r="K1136" s="17"/>
      <c r="L1136" s="17"/>
    </row>
    <row r="1137" spans="1:12" outlineLevel="4" x14ac:dyDescent="0.2">
      <c r="A1137" s="20"/>
      <c r="B1137" s="20"/>
      <c r="C1137" s="20" t="s">
        <v>31</v>
      </c>
      <c r="D1137" s="21">
        <v>0</v>
      </c>
      <c r="E1137" s="22" t="s">
        <v>78</v>
      </c>
      <c r="F1137" s="23"/>
      <c r="G1137" s="36">
        <f>IF((TRIM(L1137)="Ja"),ROUND(ROUND((D1137*F1137),4),2),0)</f>
        <v>0</v>
      </c>
      <c r="H1137" s="24"/>
      <c r="I1137" s="36">
        <f>ROUND(ROUND((K1137*G1137),4),2)</f>
        <v>0</v>
      </c>
      <c r="J1137" s="36">
        <f>ROUND(ROUND((K1137*H1137),4),2)</f>
        <v>0</v>
      </c>
      <c r="K1137" s="25">
        <v>0.19</v>
      </c>
      <c r="L1137" s="26" t="s">
        <v>16</v>
      </c>
    </row>
    <row r="1138" spans="1:12" outlineLevel="3" x14ac:dyDescent="0.2">
      <c r="A1138" s="17" t="s">
        <v>1097</v>
      </c>
      <c r="B1138" s="18" t="s">
        <v>1098</v>
      </c>
      <c r="C1138" s="17"/>
      <c r="D1138" s="17"/>
      <c r="E1138" s="17"/>
      <c r="F1138" s="17"/>
      <c r="G1138" s="17"/>
      <c r="H1138" s="17"/>
      <c r="I1138" s="17"/>
      <c r="J1138" s="17"/>
      <c r="K1138" s="17"/>
      <c r="L1138" s="17"/>
    </row>
    <row r="1139" spans="1:12" ht="123.75" outlineLevel="4" x14ac:dyDescent="0.2">
      <c r="A1139" s="17"/>
      <c r="B1139" s="19" t="s">
        <v>1099</v>
      </c>
      <c r="C1139" s="17"/>
      <c r="D1139" s="17"/>
      <c r="E1139" s="17"/>
      <c r="F1139" s="17"/>
      <c r="G1139" s="17"/>
      <c r="H1139" s="17"/>
      <c r="I1139" s="17"/>
      <c r="J1139" s="17"/>
      <c r="K1139" s="17"/>
      <c r="L1139" s="17"/>
    </row>
    <row r="1140" spans="1:12" outlineLevel="4" x14ac:dyDescent="0.2">
      <c r="A1140" s="20"/>
      <c r="B1140" s="20"/>
      <c r="C1140" s="20" t="s">
        <v>31</v>
      </c>
      <c r="D1140" s="21">
        <v>0</v>
      </c>
      <c r="E1140" s="22" t="s">
        <v>78</v>
      </c>
      <c r="F1140" s="23"/>
      <c r="G1140" s="36">
        <f>IF((TRIM(L1140)="Ja"),ROUND(ROUND((D1140*F1140),4),2),0)</f>
        <v>0</v>
      </c>
      <c r="H1140" s="24"/>
      <c r="I1140" s="36">
        <f>ROUND(ROUND((K1140*G1140),4),2)</f>
        <v>0</v>
      </c>
      <c r="J1140" s="36">
        <f>ROUND(ROUND((K1140*H1140),4),2)</f>
        <v>0</v>
      </c>
      <c r="K1140" s="25">
        <v>0.19</v>
      </c>
      <c r="L1140" s="26" t="s">
        <v>16</v>
      </c>
    </row>
    <row r="1141" spans="1:12" outlineLevel="2" x14ac:dyDescent="0.2">
      <c r="A1141" s="27" t="s">
        <v>1100</v>
      </c>
      <c r="B1141" s="28" t="s">
        <v>880</v>
      </c>
      <c r="C1141" s="27" t="s">
        <v>25</v>
      </c>
      <c r="D1141" s="29"/>
      <c r="E1141" s="30"/>
      <c r="F1141" s="31"/>
      <c r="G1141" s="32">
        <f>IF((TRIM(L1141)="Ja"),SUM(G1144+G1147+G1150+G1153+G1156+G1159+G1162+G1165+G1168+G1171+G1174+G1177+G1180+G1183+G1186+G1189+G1192+G1195+G1198+G1201+G1204+G1207+G1210+G1213+G1216+G1219+G1222+G1225+G1228+G1231+G1234+G1237+G1240+G1243+G1246+G1249+G1252+G1255+G1258+G1261+G1264),0)</f>
        <v>0</v>
      </c>
      <c r="H1141" s="33"/>
      <c r="I1141" s="32">
        <f>ROUND(ROUND((K1141*G1141),4),2)</f>
        <v>0</v>
      </c>
      <c r="J1141" s="32">
        <f>ROUND(ROUND((K1141*H1141),4),2)</f>
        <v>0</v>
      </c>
      <c r="K1141" s="34">
        <v>0.19</v>
      </c>
      <c r="L1141" s="35" t="s">
        <v>16</v>
      </c>
    </row>
    <row r="1142" spans="1:12" outlineLevel="3" x14ac:dyDescent="0.2">
      <c r="A1142" s="17" t="s">
        <v>1101</v>
      </c>
      <c r="B1142" s="18" t="s">
        <v>882</v>
      </c>
      <c r="C1142" s="17"/>
      <c r="D1142" s="17"/>
      <c r="E1142" s="17"/>
      <c r="F1142" s="17"/>
      <c r="G1142" s="17"/>
      <c r="H1142" s="17"/>
      <c r="I1142" s="17"/>
      <c r="J1142" s="17"/>
      <c r="K1142" s="17"/>
      <c r="L1142" s="17"/>
    </row>
    <row r="1143" spans="1:12" ht="101.25" outlineLevel="4" x14ac:dyDescent="0.2">
      <c r="A1143" s="17"/>
      <c r="B1143" s="19" t="s">
        <v>1102</v>
      </c>
      <c r="C1143" s="17"/>
      <c r="D1143" s="17"/>
      <c r="E1143" s="17"/>
      <c r="F1143" s="17"/>
      <c r="G1143" s="17"/>
      <c r="H1143" s="17"/>
      <c r="I1143" s="17"/>
      <c r="J1143" s="17"/>
      <c r="K1143" s="17"/>
      <c r="L1143" s="17"/>
    </row>
    <row r="1144" spans="1:12" outlineLevel="4" x14ac:dyDescent="0.2">
      <c r="A1144" s="20"/>
      <c r="B1144" s="20"/>
      <c r="C1144" s="20" t="s">
        <v>31</v>
      </c>
      <c r="D1144" s="21">
        <v>0</v>
      </c>
      <c r="E1144" s="22" t="s">
        <v>78</v>
      </c>
      <c r="F1144" s="23"/>
      <c r="G1144" s="36">
        <f>IF((TRIM(L1144)="Ja"),ROUND(ROUND((D1144*F1144),4),2),0)</f>
        <v>0</v>
      </c>
      <c r="H1144" s="24"/>
      <c r="I1144" s="36">
        <f>ROUND(ROUND((K1144*G1144),4),2)</f>
        <v>0</v>
      </c>
      <c r="J1144" s="36">
        <f>ROUND(ROUND((K1144*H1144),4),2)</f>
        <v>0</v>
      </c>
      <c r="K1144" s="25">
        <v>0.19</v>
      </c>
      <c r="L1144" s="26" t="s">
        <v>16</v>
      </c>
    </row>
    <row r="1145" spans="1:12" outlineLevel="3" x14ac:dyDescent="0.2">
      <c r="A1145" s="17" t="s">
        <v>1103</v>
      </c>
      <c r="B1145" s="18" t="s">
        <v>885</v>
      </c>
      <c r="C1145" s="17"/>
      <c r="D1145" s="17"/>
      <c r="E1145" s="17"/>
      <c r="F1145" s="17"/>
      <c r="G1145" s="17"/>
      <c r="H1145" s="17"/>
      <c r="I1145" s="17"/>
      <c r="J1145" s="17"/>
      <c r="K1145" s="17"/>
      <c r="L1145" s="17"/>
    </row>
    <row r="1146" spans="1:12" ht="146.25" outlineLevel="4" x14ac:dyDescent="0.2">
      <c r="A1146" s="17"/>
      <c r="B1146" s="19" t="s">
        <v>1104</v>
      </c>
      <c r="C1146" s="17"/>
      <c r="D1146" s="17"/>
      <c r="E1146" s="17"/>
      <c r="F1146" s="17"/>
      <c r="G1146" s="17"/>
      <c r="H1146" s="17"/>
      <c r="I1146" s="17"/>
      <c r="J1146" s="17"/>
      <c r="K1146" s="17"/>
      <c r="L1146" s="17"/>
    </row>
    <row r="1147" spans="1:12" outlineLevel="4" x14ac:dyDescent="0.2">
      <c r="A1147" s="20"/>
      <c r="B1147" s="20"/>
      <c r="C1147" s="20" t="s">
        <v>31</v>
      </c>
      <c r="D1147" s="21">
        <v>0</v>
      </c>
      <c r="E1147" s="22" t="s">
        <v>78</v>
      </c>
      <c r="F1147" s="23"/>
      <c r="G1147" s="36">
        <f>IF((TRIM(L1147)="Ja"),ROUND(ROUND((D1147*F1147),4),2),0)</f>
        <v>0</v>
      </c>
      <c r="H1147" s="24"/>
      <c r="I1147" s="36">
        <f>ROUND(ROUND((K1147*G1147),4),2)</f>
        <v>0</v>
      </c>
      <c r="J1147" s="36">
        <f>ROUND(ROUND((K1147*H1147),4),2)</f>
        <v>0</v>
      </c>
      <c r="K1147" s="25">
        <v>0.19</v>
      </c>
      <c r="L1147" s="26" t="s">
        <v>16</v>
      </c>
    </row>
    <row r="1148" spans="1:12" outlineLevel="3" x14ac:dyDescent="0.2">
      <c r="A1148" s="17" t="s">
        <v>1105</v>
      </c>
      <c r="B1148" s="18" t="s">
        <v>888</v>
      </c>
      <c r="C1148" s="17"/>
      <c r="D1148" s="17"/>
      <c r="E1148" s="17"/>
      <c r="F1148" s="17"/>
      <c r="G1148" s="17"/>
      <c r="H1148" s="17"/>
      <c r="I1148" s="17"/>
      <c r="J1148" s="17"/>
      <c r="K1148" s="17"/>
      <c r="L1148" s="17"/>
    </row>
    <row r="1149" spans="1:12" ht="112.5" outlineLevel="4" x14ac:dyDescent="0.2">
      <c r="A1149" s="17"/>
      <c r="B1149" s="19" t="s">
        <v>889</v>
      </c>
      <c r="C1149" s="17"/>
      <c r="D1149" s="17"/>
      <c r="E1149" s="17"/>
      <c r="F1149" s="17"/>
      <c r="G1149" s="17"/>
      <c r="H1149" s="17"/>
      <c r="I1149" s="17"/>
      <c r="J1149" s="17"/>
      <c r="K1149" s="17"/>
      <c r="L1149" s="17"/>
    </row>
    <row r="1150" spans="1:12" outlineLevel="4" x14ac:dyDescent="0.2">
      <c r="A1150" s="20"/>
      <c r="B1150" s="20"/>
      <c r="C1150" s="20" t="s">
        <v>31</v>
      </c>
      <c r="D1150" s="21">
        <v>0</v>
      </c>
      <c r="E1150" s="22" t="s">
        <v>78</v>
      </c>
      <c r="F1150" s="23"/>
      <c r="G1150" s="36">
        <f>IF((TRIM(L1150)="Ja"),ROUND(ROUND((D1150*F1150),4),2),0)</f>
        <v>0</v>
      </c>
      <c r="H1150" s="24"/>
      <c r="I1150" s="36">
        <f>ROUND(ROUND((K1150*G1150),4),2)</f>
        <v>0</v>
      </c>
      <c r="J1150" s="36">
        <f>ROUND(ROUND((K1150*H1150),4),2)</f>
        <v>0</v>
      </c>
      <c r="K1150" s="25">
        <v>0.19</v>
      </c>
      <c r="L1150" s="26" t="s">
        <v>16</v>
      </c>
    </row>
    <row r="1151" spans="1:12" outlineLevel="3" x14ac:dyDescent="0.2">
      <c r="A1151" s="17" t="s">
        <v>1106</v>
      </c>
      <c r="B1151" s="18" t="s">
        <v>891</v>
      </c>
      <c r="C1151" s="17"/>
      <c r="D1151" s="17"/>
      <c r="E1151" s="17"/>
      <c r="F1151" s="17"/>
      <c r="G1151" s="17"/>
      <c r="H1151" s="17"/>
      <c r="I1151" s="17"/>
      <c r="J1151" s="17"/>
      <c r="K1151" s="17"/>
      <c r="L1151" s="17"/>
    </row>
    <row r="1152" spans="1:12" ht="123.75" outlineLevel="4" x14ac:dyDescent="0.2">
      <c r="A1152" s="17"/>
      <c r="B1152" s="19" t="s">
        <v>892</v>
      </c>
      <c r="C1152" s="17"/>
      <c r="D1152" s="17"/>
      <c r="E1152" s="17"/>
      <c r="F1152" s="17"/>
      <c r="G1152" s="17"/>
      <c r="H1152" s="17"/>
      <c r="I1152" s="17"/>
      <c r="J1152" s="17"/>
      <c r="K1152" s="17"/>
      <c r="L1152" s="17"/>
    </row>
    <row r="1153" spans="1:12" outlineLevel="4" x14ac:dyDescent="0.2">
      <c r="A1153" s="20"/>
      <c r="B1153" s="20"/>
      <c r="C1153" s="20" t="s">
        <v>31</v>
      </c>
      <c r="D1153" s="21">
        <v>0</v>
      </c>
      <c r="E1153" s="22" t="s">
        <v>78</v>
      </c>
      <c r="F1153" s="23"/>
      <c r="G1153" s="36">
        <f>IF((TRIM(L1153)="Ja"),ROUND(ROUND((D1153*F1153),4),2),0)</f>
        <v>0</v>
      </c>
      <c r="H1153" s="24"/>
      <c r="I1153" s="36">
        <f>ROUND(ROUND((K1153*G1153),4),2)</f>
        <v>0</v>
      </c>
      <c r="J1153" s="36">
        <f>ROUND(ROUND((K1153*H1153),4),2)</f>
        <v>0</v>
      </c>
      <c r="K1153" s="25">
        <v>0.19</v>
      </c>
      <c r="L1153" s="26" t="s">
        <v>16</v>
      </c>
    </row>
    <row r="1154" spans="1:12" outlineLevel="3" x14ac:dyDescent="0.2">
      <c r="A1154" s="17" t="s">
        <v>1107</v>
      </c>
      <c r="B1154" s="18" t="s">
        <v>894</v>
      </c>
      <c r="C1154" s="17"/>
      <c r="D1154" s="17"/>
      <c r="E1154" s="17"/>
      <c r="F1154" s="17"/>
      <c r="G1154" s="17"/>
      <c r="H1154" s="17"/>
      <c r="I1154" s="17"/>
      <c r="J1154" s="17"/>
      <c r="K1154" s="17"/>
      <c r="L1154" s="17"/>
    </row>
    <row r="1155" spans="1:12" ht="180" outlineLevel="4" x14ac:dyDescent="0.2">
      <c r="A1155" s="17"/>
      <c r="B1155" s="19" t="s">
        <v>895</v>
      </c>
      <c r="C1155" s="17"/>
      <c r="D1155" s="17"/>
      <c r="E1155" s="17"/>
      <c r="F1155" s="17"/>
      <c r="G1155" s="17"/>
      <c r="H1155" s="17"/>
      <c r="I1155" s="17"/>
      <c r="J1155" s="17"/>
      <c r="K1155" s="17"/>
      <c r="L1155" s="17"/>
    </row>
    <row r="1156" spans="1:12" outlineLevel="4" x14ac:dyDescent="0.2">
      <c r="A1156" s="20"/>
      <c r="B1156" s="20"/>
      <c r="C1156" s="20" t="s">
        <v>31</v>
      </c>
      <c r="D1156" s="21">
        <v>0</v>
      </c>
      <c r="E1156" s="22" t="s">
        <v>78</v>
      </c>
      <c r="F1156" s="23"/>
      <c r="G1156" s="36">
        <f>IF((TRIM(L1156)="Ja"),ROUND(ROUND((D1156*F1156),4),2),0)</f>
        <v>0</v>
      </c>
      <c r="H1156" s="24"/>
      <c r="I1156" s="36">
        <f>ROUND(ROUND((K1156*G1156),4),2)</f>
        <v>0</v>
      </c>
      <c r="J1156" s="36">
        <f>ROUND(ROUND((K1156*H1156),4),2)</f>
        <v>0</v>
      </c>
      <c r="K1156" s="25">
        <v>0.19</v>
      </c>
      <c r="L1156" s="26" t="s">
        <v>16</v>
      </c>
    </row>
    <row r="1157" spans="1:12" outlineLevel="3" x14ac:dyDescent="0.2">
      <c r="A1157" s="17" t="s">
        <v>1108</v>
      </c>
      <c r="B1157" s="18" t="s">
        <v>1109</v>
      </c>
      <c r="C1157" s="17"/>
      <c r="D1157" s="17"/>
      <c r="E1157" s="17"/>
      <c r="F1157" s="17"/>
      <c r="G1157" s="17"/>
      <c r="H1157" s="17"/>
      <c r="I1157" s="17"/>
      <c r="J1157" s="17"/>
      <c r="K1157" s="17"/>
      <c r="L1157" s="17"/>
    </row>
    <row r="1158" spans="1:12" ht="112.5" outlineLevel="4" x14ac:dyDescent="0.2">
      <c r="A1158" s="17"/>
      <c r="B1158" s="19" t="s">
        <v>1110</v>
      </c>
      <c r="C1158" s="17"/>
      <c r="D1158" s="17"/>
      <c r="E1158" s="17"/>
      <c r="F1158" s="17"/>
      <c r="G1158" s="17"/>
      <c r="H1158" s="17"/>
      <c r="I1158" s="17"/>
      <c r="J1158" s="17"/>
      <c r="K1158" s="17"/>
      <c r="L1158" s="17"/>
    </row>
    <row r="1159" spans="1:12" outlineLevel="4" x14ac:dyDescent="0.2">
      <c r="A1159" s="20"/>
      <c r="B1159" s="20"/>
      <c r="C1159" s="20" t="s">
        <v>31</v>
      </c>
      <c r="D1159" s="21">
        <v>0</v>
      </c>
      <c r="E1159" s="22" t="s">
        <v>78</v>
      </c>
      <c r="F1159" s="23"/>
      <c r="G1159" s="36">
        <f>IF((TRIM(L1159)="Ja"),ROUND(ROUND((D1159*F1159),4),2),0)</f>
        <v>0</v>
      </c>
      <c r="H1159" s="24"/>
      <c r="I1159" s="36">
        <f>ROUND(ROUND((K1159*G1159),4),2)</f>
        <v>0</v>
      </c>
      <c r="J1159" s="36">
        <f>ROUND(ROUND((K1159*H1159),4),2)</f>
        <v>0</v>
      </c>
      <c r="K1159" s="25">
        <v>0.19</v>
      </c>
      <c r="L1159" s="26" t="s">
        <v>16</v>
      </c>
    </row>
    <row r="1160" spans="1:12" outlineLevel="3" x14ac:dyDescent="0.2">
      <c r="A1160" s="17" t="s">
        <v>1111</v>
      </c>
      <c r="B1160" s="18" t="s">
        <v>897</v>
      </c>
      <c r="C1160" s="17"/>
      <c r="D1160" s="17"/>
      <c r="E1160" s="17"/>
      <c r="F1160" s="17"/>
      <c r="G1160" s="17"/>
      <c r="H1160" s="17"/>
      <c r="I1160" s="17"/>
      <c r="J1160" s="17"/>
      <c r="K1160" s="17"/>
      <c r="L1160" s="17"/>
    </row>
    <row r="1161" spans="1:12" ht="146.25" outlineLevel="4" x14ac:dyDescent="0.2">
      <c r="A1161" s="17"/>
      <c r="B1161" s="19" t="s">
        <v>1112</v>
      </c>
      <c r="C1161" s="17"/>
      <c r="D1161" s="17"/>
      <c r="E1161" s="17"/>
      <c r="F1161" s="17"/>
      <c r="G1161" s="17"/>
      <c r="H1161" s="17"/>
      <c r="I1161" s="17"/>
      <c r="J1161" s="17"/>
      <c r="K1161" s="17"/>
      <c r="L1161" s="17"/>
    </row>
    <row r="1162" spans="1:12" outlineLevel="4" x14ac:dyDescent="0.2">
      <c r="A1162" s="20"/>
      <c r="B1162" s="20"/>
      <c r="C1162" s="20" t="s">
        <v>31</v>
      </c>
      <c r="D1162" s="21">
        <v>0</v>
      </c>
      <c r="E1162" s="22" t="s">
        <v>78</v>
      </c>
      <c r="F1162" s="23"/>
      <c r="G1162" s="36">
        <f>IF((TRIM(L1162)="Ja"),ROUND(ROUND((D1162*F1162),4),2),0)</f>
        <v>0</v>
      </c>
      <c r="H1162" s="24"/>
      <c r="I1162" s="36">
        <f>ROUND(ROUND((K1162*G1162),4),2)</f>
        <v>0</v>
      </c>
      <c r="J1162" s="36">
        <f>ROUND(ROUND((K1162*H1162),4),2)</f>
        <v>0</v>
      </c>
      <c r="K1162" s="25">
        <v>0.19</v>
      </c>
      <c r="L1162" s="26" t="s">
        <v>16</v>
      </c>
    </row>
    <row r="1163" spans="1:12" outlineLevel="3" x14ac:dyDescent="0.2">
      <c r="A1163" s="17" t="s">
        <v>1113</v>
      </c>
      <c r="B1163" s="18" t="s">
        <v>900</v>
      </c>
      <c r="C1163" s="17"/>
      <c r="D1163" s="17"/>
      <c r="E1163" s="17"/>
      <c r="F1163" s="17"/>
      <c r="G1163" s="17"/>
      <c r="H1163" s="17"/>
      <c r="I1163" s="17"/>
      <c r="J1163" s="17"/>
      <c r="K1163" s="17"/>
      <c r="L1163" s="17"/>
    </row>
    <row r="1164" spans="1:12" ht="112.5" outlineLevel="4" x14ac:dyDescent="0.2">
      <c r="A1164" s="17"/>
      <c r="B1164" s="19" t="s">
        <v>901</v>
      </c>
      <c r="C1164" s="17"/>
      <c r="D1164" s="17"/>
      <c r="E1164" s="17"/>
      <c r="F1164" s="17"/>
      <c r="G1164" s="17"/>
      <c r="H1164" s="17"/>
      <c r="I1164" s="17"/>
      <c r="J1164" s="17"/>
      <c r="K1164" s="17"/>
      <c r="L1164" s="17"/>
    </row>
    <row r="1165" spans="1:12" outlineLevel="4" x14ac:dyDescent="0.2">
      <c r="A1165" s="20"/>
      <c r="B1165" s="20"/>
      <c r="C1165" s="20" t="s">
        <v>31</v>
      </c>
      <c r="D1165" s="21">
        <v>0</v>
      </c>
      <c r="E1165" s="22" t="s">
        <v>78</v>
      </c>
      <c r="F1165" s="23"/>
      <c r="G1165" s="36">
        <f>IF((TRIM(L1165)="Ja"),ROUND(ROUND((D1165*F1165),4),2),0)</f>
        <v>0</v>
      </c>
      <c r="H1165" s="24"/>
      <c r="I1165" s="36">
        <f>ROUND(ROUND((K1165*G1165),4),2)</f>
        <v>0</v>
      </c>
      <c r="J1165" s="36">
        <f>ROUND(ROUND((K1165*H1165),4),2)</f>
        <v>0</v>
      </c>
      <c r="K1165" s="25">
        <v>0.19</v>
      </c>
      <c r="L1165" s="26" t="s">
        <v>16</v>
      </c>
    </row>
    <row r="1166" spans="1:12" outlineLevel="3" x14ac:dyDescent="0.2">
      <c r="A1166" s="17" t="s">
        <v>1114</v>
      </c>
      <c r="B1166" s="18" t="s">
        <v>903</v>
      </c>
      <c r="C1166" s="17"/>
      <c r="D1166" s="17"/>
      <c r="E1166" s="17"/>
      <c r="F1166" s="17"/>
      <c r="G1166" s="17"/>
      <c r="H1166" s="17"/>
      <c r="I1166" s="17"/>
      <c r="J1166" s="17"/>
      <c r="K1166" s="17"/>
      <c r="L1166" s="17"/>
    </row>
    <row r="1167" spans="1:12" ht="135" outlineLevel="4" x14ac:dyDescent="0.2">
      <c r="A1167" s="17"/>
      <c r="B1167" s="19" t="s">
        <v>1115</v>
      </c>
      <c r="C1167" s="17"/>
      <c r="D1167" s="17"/>
      <c r="E1167" s="17"/>
      <c r="F1167" s="17"/>
      <c r="G1167" s="17"/>
      <c r="H1167" s="17"/>
      <c r="I1167" s="17"/>
      <c r="J1167" s="17"/>
      <c r="K1167" s="17"/>
      <c r="L1167" s="17"/>
    </row>
    <row r="1168" spans="1:12" outlineLevel="4" x14ac:dyDescent="0.2">
      <c r="A1168" s="20"/>
      <c r="B1168" s="20"/>
      <c r="C1168" s="20" t="s">
        <v>31</v>
      </c>
      <c r="D1168" s="21">
        <v>0</v>
      </c>
      <c r="E1168" s="22" t="s">
        <v>78</v>
      </c>
      <c r="F1168" s="23"/>
      <c r="G1168" s="36">
        <f>IF((TRIM(L1168)="Ja"),ROUND(ROUND((D1168*F1168),4),2),0)</f>
        <v>0</v>
      </c>
      <c r="H1168" s="24"/>
      <c r="I1168" s="36">
        <f>ROUND(ROUND((K1168*G1168),4),2)</f>
        <v>0</v>
      </c>
      <c r="J1168" s="36">
        <f>ROUND(ROUND((K1168*H1168),4),2)</f>
        <v>0</v>
      </c>
      <c r="K1168" s="25">
        <v>0.19</v>
      </c>
      <c r="L1168" s="26" t="s">
        <v>16</v>
      </c>
    </row>
    <row r="1169" spans="1:12" outlineLevel="3" x14ac:dyDescent="0.2">
      <c r="A1169" s="17" t="s">
        <v>1116</v>
      </c>
      <c r="B1169" s="18" t="s">
        <v>906</v>
      </c>
      <c r="C1169" s="17"/>
      <c r="D1169" s="17"/>
      <c r="E1169" s="17"/>
      <c r="F1169" s="17"/>
      <c r="G1169" s="17"/>
      <c r="H1169" s="17"/>
      <c r="I1169" s="17"/>
      <c r="J1169" s="17"/>
      <c r="K1169" s="17"/>
      <c r="L1169" s="17"/>
    </row>
    <row r="1170" spans="1:12" ht="135" outlineLevel="4" x14ac:dyDescent="0.2">
      <c r="A1170" s="17"/>
      <c r="B1170" s="19" t="s">
        <v>1117</v>
      </c>
      <c r="C1170" s="17"/>
      <c r="D1170" s="17"/>
      <c r="E1170" s="17"/>
      <c r="F1170" s="17"/>
      <c r="G1170" s="17"/>
      <c r="H1170" s="17"/>
      <c r="I1170" s="17"/>
      <c r="J1170" s="17"/>
      <c r="K1170" s="17"/>
      <c r="L1170" s="17"/>
    </row>
    <row r="1171" spans="1:12" outlineLevel="4" x14ac:dyDescent="0.2">
      <c r="A1171" s="20"/>
      <c r="B1171" s="20"/>
      <c r="C1171" s="20" t="s">
        <v>31</v>
      </c>
      <c r="D1171" s="21">
        <v>0</v>
      </c>
      <c r="E1171" s="22" t="s">
        <v>78</v>
      </c>
      <c r="F1171" s="23"/>
      <c r="G1171" s="36">
        <f>IF((TRIM(L1171)="Ja"),ROUND(ROUND((D1171*F1171),4),2),0)</f>
        <v>0</v>
      </c>
      <c r="H1171" s="24"/>
      <c r="I1171" s="36">
        <f>ROUND(ROUND((K1171*G1171),4),2)</f>
        <v>0</v>
      </c>
      <c r="J1171" s="36">
        <f>ROUND(ROUND((K1171*H1171),4),2)</f>
        <v>0</v>
      </c>
      <c r="K1171" s="25">
        <v>0.19</v>
      </c>
      <c r="L1171" s="26" t="s">
        <v>16</v>
      </c>
    </row>
    <row r="1172" spans="1:12" outlineLevel="3" x14ac:dyDescent="0.2">
      <c r="A1172" s="17" t="s">
        <v>1118</v>
      </c>
      <c r="B1172" s="18" t="s">
        <v>644</v>
      </c>
      <c r="C1172" s="17"/>
      <c r="D1172" s="17"/>
      <c r="E1172" s="17"/>
      <c r="F1172" s="17"/>
      <c r="G1172" s="17"/>
      <c r="H1172" s="17"/>
      <c r="I1172" s="17"/>
      <c r="J1172" s="17"/>
      <c r="K1172" s="17"/>
      <c r="L1172" s="17"/>
    </row>
    <row r="1173" spans="1:12" ht="101.25" outlineLevel="4" x14ac:dyDescent="0.2">
      <c r="A1173" s="17"/>
      <c r="B1173" s="19" t="s">
        <v>1119</v>
      </c>
      <c r="C1173" s="17"/>
      <c r="D1173" s="17"/>
      <c r="E1173" s="17"/>
      <c r="F1173" s="17"/>
      <c r="G1173" s="17"/>
      <c r="H1173" s="17"/>
      <c r="I1173" s="17"/>
      <c r="J1173" s="17"/>
      <c r="K1173" s="17"/>
      <c r="L1173" s="17"/>
    </row>
    <row r="1174" spans="1:12" outlineLevel="4" x14ac:dyDescent="0.2">
      <c r="A1174" s="20"/>
      <c r="B1174" s="20"/>
      <c r="C1174" s="20" t="s">
        <v>31</v>
      </c>
      <c r="D1174" s="21">
        <v>0</v>
      </c>
      <c r="E1174" s="22" t="s">
        <v>78</v>
      </c>
      <c r="F1174" s="23"/>
      <c r="G1174" s="36">
        <f>IF((TRIM(L1174)="Ja"),ROUND(ROUND((D1174*F1174),4),2),0)</f>
        <v>0</v>
      </c>
      <c r="H1174" s="24"/>
      <c r="I1174" s="36">
        <f>ROUND(ROUND((K1174*G1174),4),2)</f>
        <v>0</v>
      </c>
      <c r="J1174" s="36">
        <f>ROUND(ROUND((K1174*H1174),4),2)</f>
        <v>0</v>
      </c>
      <c r="K1174" s="25">
        <v>0.19</v>
      </c>
      <c r="L1174" s="26" t="s">
        <v>16</v>
      </c>
    </row>
    <row r="1175" spans="1:12" outlineLevel="3" x14ac:dyDescent="0.2">
      <c r="A1175" s="17" t="s">
        <v>1120</v>
      </c>
      <c r="B1175" s="18" t="s">
        <v>650</v>
      </c>
      <c r="C1175" s="17"/>
      <c r="D1175" s="17"/>
      <c r="E1175" s="17"/>
      <c r="F1175" s="17"/>
      <c r="G1175" s="17"/>
      <c r="H1175" s="17"/>
      <c r="I1175" s="17"/>
      <c r="J1175" s="17"/>
      <c r="K1175" s="17"/>
      <c r="L1175" s="17"/>
    </row>
    <row r="1176" spans="1:12" ht="168.75" outlineLevel="4" x14ac:dyDescent="0.2">
      <c r="A1176" s="17"/>
      <c r="B1176" s="19" t="s">
        <v>911</v>
      </c>
      <c r="C1176" s="17"/>
      <c r="D1176" s="17"/>
      <c r="E1176" s="17"/>
      <c r="F1176" s="17"/>
      <c r="G1176" s="17"/>
      <c r="H1176" s="17"/>
      <c r="I1176" s="17"/>
      <c r="J1176" s="17"/>
      <c r="K1176" s="17"/>
      <c r="L1176" s="17"/>
    </row>
    <row r="1177" spans="1:12" outlineLevel="4" x14ac:dyDescent="0.2">
      <c r="A1177" s="20"/>
      <c r="B1177" s="20"/>
      <c r="C1177" s="20" t="s">
        <v>31</v>
      </c>
      <c r="D1177" s="21">
        <v>0</v>
      </c>
      <c r="E1177" s="22" t="s">
        <v>78</v>
      </c>
      <c r="F1177" s="23"/>
      <c r="G1177" s="36">
        <f>IF((TRIM(L1177)="Ja"),ROUND(ROUND((D1177*F1177),4),2),0)</f>
        <v>0</v>
      </c>
      <c r="H1177" s="24"/>
      <c r="I1177" s="36">
        <f>ROUND(ROUND((K1177*G1177),4),2)</f>
        <v>0</v>
      </c>
      <c r="J1177" s="36">
        <f>ROUND(ROUND((K1177*H1177),4),2)</f>
        <v>0</v>
      </c>
      <c r="K1177" s="25">
        <v>0.19</v>
      </c>
      <c r="L1177" s="26" t="s">
        <v>16</v>
      </c>
    </row>
    <row r="1178" spans="1:12" outlineLevel="3" x14ac:dyDescent="0.2">
      <c r="A1178" s="17" t="s">
        <v>1121</v>
      </c>
      <c r="B1178" s="18" t="s">
        <v>653</v>
      </c>
      <c r="C1178" s="17"/>
      <c r="D1178" s="17"/>
      <c r="E1178" s="17"/>
      <c r="F1178" s="17"/>
      <c r="G1178" s="17"/>
      <c r="H1178" s="17"/>
      <c r="I1178" s="17"/>
      <c r="J1178" s="17"/>
      <c r="K1178" s="17"/>
      <c r="L1178" s="17"/>
    </row>
    <row r="1179" spans="1:12" ht="112.5" outlineLevel="4" x14ac:dyDescent="0.2">
      <c r="A1179" s="17"/>
      <c r="B1179" s="19" t="s">
        <v>913</v>
      </c>
      <c r="C1179" s="17"/>
      <c r="D1179" s="17"/>
      <c r="E1179" s="17"/>
      <c r="F1179" s="17"/>
      <c r="G1179" s="17"/>
      <c r="H1179" s="17"/>
      <c r="I1179" s="17"/>
      <c r="J1179" s="17"/>
      <c r="K1179" s="17"/>
      <c r="L1179" s="17"/>
    </row>
    <row r="1180" spans="1:12" outlineLevel="4" x14ac:dyDescent="0.2">
      <c r="A1180" s="20"/>
      <c r="B1180" s="20"/>
      <c r="C1180" s="20" t="s">
        <v>31</v>
      </c>
      <c r="D1180" s="21">
        <v>0</v>
      </c>
      <c r="E1180" s="22" t="s">
        <v>78</v>
      </c>
      <c r="F1180" s="23"/>
      <c r="G1180" s="36">
        <f>IF((TRIM(L1180)="Ja"),ROUND(ROUND((D1180*F1180),4),2),0)</f>
        <v>0</v>
      </c>
      <c r="H1180" s="24"/>
      <c r="I1180" s="36">
        <f>ROUND(ROUND((K1180*G1180),4),2)</f>
        <v>0</v>
      </c>
      <c r="J1180" s="36">
        <f>ROUND(ROUND((K1180*H1180),4),2)</f>
        <v>0</v>
      </c>
      <c r="K1180" s="25">
        <v>0.19</v>
      </c>
      <c r="L1180" s="26" t="s">
        <v>16</v>
      </c>
    </row>
    <row r="1181" spans="1:12" outlineLevel="3" x14ac:dyDescent="0.2">
      <c r="A1181" s="17" t="s">
        <v>1122</v>
      </c>
      <c r="B1181" s="18" t="s">
        <v>915</v>
      </c>
      <c r="C1181" s="17"/>
      <c r="D1181" s="17"/>
      <c r="E1181" s="17"/>
      <c r="F1181" s="17"/>
      <c r="G1181" s="17"/>
      <c r="H1181" s="17"/>
      <c r="I1181" s="17"/>
      <c r="J1181" s="17"/>
      <c r="K1181" s="17"/>
      <c r="L1181" s="17"/>
    </row>
    <row r="1182" spans="1:12" ht="45" outlineLevel="4" x14ac:dyDescent="0.2">
      <c r="A1182" s="17"/>
      <c r="B1182" s="19" t="s">
        <v>916</v>
      </c>
      <c r="C1182" s="17"/>
      <c r="D1182" s="17"/>
      <c r="E1182" s="17"/>
      <c r="F1182" s="17"/>
      <c r="G1182" s="17"/>
      <c r="H1182" s="17"/>
      <c r="I1182" s="17"/>
      <c r="J1182" s="17"/>
      <c r="K1182" s="17"/>
      <c r="L1182" s="17"/>
    </row>
    <row r="1183" spans="1:12" outlineLevel="4" x14ac:dyDescent="0.2">
      <c r="A1183" s="20"/>
      <c r="B1183" s="20"/>
      <c r="C1183" s="20" t="s">
        <v>31</v>
      </c>
      <c r="D1183" s="21">
        <v>0</v>
      </c>
      <c r="E1183" s="22" t="s">
        <v>78</v>
      </c>
      <c r="F1183" s="23"/>
      <c r="G1183" s="36">
        <f>IF((TRIM(L1183)="Ja"),ROUND(ROUND((D1183*F1183),4),2),0)</f>
        <v>0</v>
      </c>
      <c r="H1183" s="24"/>
      <c r="I1183" s="36">
        <f>ROUND(ROUND((K1183*G1183),4),2)</f>
        <v>0</v>
      </c>
      <c r="J1183" s="36">
        <f>ROUND(ROUND((K1183*H1183),4),2)</f>
        <v>0</v>
      </c>
      <c r="K1183" s="25">
        <v>0.19</v>
      </c>
      <c r="L1183" s="26" t="s">
        <v>16</v>
      </c>
    </row>
    <row r="1184" spans="1:12" outlineLevel="3" x14ac:dyDescent="0.2">
      <c r="A1184" s="17" t="s">
        <v>1123</v>
      </c>
      <c r="B1184" s="18" t="s">
        <v>918</v>
      </c>
      <c r="C1184" s="17"/>
      <c r="D1184" s="17"/>
      <c r="E1184" s="17"/>
      <c r="F1184" s="17"/>
      <c r="G1184" s="17"/>
      <c r="H1184" s="17"/>
      <c r="I1184" s="17"/>
      <c r="J1184" s="17"/>
      <c r="K1184" s="17"/>
      <c r="L1184" s="17"/>
    </row>
    <row r="1185" spans="1:12" ht="45" outlineLevel="4" x14ac:dyDescent="0.2">
      <c r="A1185" s="17"/>
      <c r="B1185" s="19" t="s">
        <v>919</v>
      </c>
      <c r="C1185" s="17"/>
      <c r="D1185" s="17"/>
      <c r="E1185" s="17"/>
      <c r="F1185" s="17"/>
      <c r="G1185" s="17"/>
      <c r="H1185" s="17"/>
      <c r="I1185" s="17"/>
      <c r="J1185" s="17"/>
      <c r="K1185" s="17"/>
      <c r="L1185" s="17"/>
    </row>
    <row r="1186" spans="1:12" outlineLevel="4" x14ac:dyDescent="0.2">
      <c r="A1186" s="20"/>
      <c r="B1186" s="20"/>
      <c r="C1186" s="20" t="s">
        <v>31</v>
      </c>
      <c r="D1186" s="21">
        <v>0</v>
      </c>
      <c r="E1186" s="22" t="s">
        <v>78</v>
      </c>
      <c r="F1186" s="23"/>
      <c r="G1186" s="36">
        <f>IF((TRIM(L1186)="Ja"),ROUND(ROUND((D1186*F1186),4),2),0)</f>
        <v>0</v>
      </c>
      <c r="H1186" s="24"/>
      <c r="I1186" s="36">
        <f>ROUND(ROUND((K1186*G1186),4),2)</f>
        <v>0</v>
      </c>
      <c r="J1186" s="36">
        <f>ROUND(ROUND((K1186*H1186),4),2)</f>
        <v>0</v>
      </c>
      <c r="K1186" s="25">
        <v>0.19</v>
      </c>
      <c r="L1186" s="26" t="s">
        <v>16</v>
      </c>
    </row>
    <row r="1187" spans="1:12" outlineLevel="3" x14ac:dyDescent="0.2">
      <c r="A1187" s="17" t="s">
        <v>1124</v>
      </c>
      <c r="B1187" s="18" t="s">
        <v>921</v>
      </c>
      <c r="C1187" s="17"/>
      <c r="D1187" s="17"/>
      <c r="E1187" s="17"/>
      <c r="F1187" s="17"/>
      <c r="G1187" s="17"/>
      <c r="H1187" s="17"/>
      <c r="I1187" s="17"/>
      <c r="J1187" s="17"/>
      <c r="K1187" s="17"/>
      <c r="L1187" s="17"/>
    </row>
    <row r="1188" spans="1:12" ht="202.5" outlineLevel="4" x14ac:dyDescent="0.2">
      <c r="A1188" s="17"/>
      <c r="B1188" s="19" t="s">
        <v>1125</v>
      </c>
      <c r="C1188" s="17"/>
      <c r="D1188" s="17"/>
      <c r="E1188" s="17"/>
      <c r="F1188" s="17"/>
      <c r="G1188" s="17"/>
      <c r="H1188" s="17"/>
      <c r="I1188" s="17"/>
      <c r="J1188" s="17"/>
      <c r="K1188" s="17"/>
      <c r="L1188" s="17"/>
    </row>
    <row r="1189" spans="1:12" outlineLevel="4" x14ac:dyDescent="0.2">
      <c r="A1189" s="20"/>
      <c r="B1189" s="20"/>
      <c r="C1189" s="20" t="s">
        <v>31</v>
      </c>
      <c r="D1189" s="21">
        <v>0</v>
      </c>
      <c r="E1189" s="22" t="s">
        <v>78</v>
      </c>
      <c r="F1189" s="23"/>
      <c r="G1189" s="36">
        <f>IF((TRIM(L1189)="Ja"),ROUND(ROUND((D1189*F1189),4),2),0)</f>
        <v>0</v>
      </c>
      <c r="H1189" s="24"/>
      <c r="I1189" s="36">
        <f>ROUND(ROUND((K1189*G1189),4),2)</f>
        <v>0</v>
      </c>
      <c r="J1189" s="36">
        <f>ROUND(ROUND((K1189*H1189),4),2)</f>
        <v>0</v>
      </c>
      <c r="K1189" s="25">
        <v>0.19</v>
      </c>
      <c r="L1189" s="26" t="s">
        <v>16</v>
      </c>
    </row>
    <row r="1190" spans="1:12" outlineLevel="3" x14ac:dyDescent="0.2">
      <c r="A1190" s="17" t="s">
        <v>1126</v>
      </c>
      <c r="B1190" s="18" t="s">
        <v>742</v>
      </c>
      <c r="C1190" s="17"/>
      <c r="D1190" s="17"/>
      <c r="E1190" s="17"/>
      <c r="F1190" s="17"/>
      <c r="G1190" s="17"/>
      <c r="H1190" s="17"/>
      <c r="I1190" s="17"/>
      <c r="J1190" s="17"/>
      <c r="K1190" s="17"/>
      <c r="L1190" s="17"/>
    </row>
    <row r="1191" spans="1:12" ht="112.5" outlineLevel="4" x14ac:dyDescent="0.2">
      <c r="A1191" s="17"/>
      <c r="B1191" s="19" t="s">
        <v>924</v>
      </c>
      <c r="C1191" s="17"/>
      <c r="D1191" s="17"/>
      <c r="E1191" s="17"/>
      <c r="F1191" s="17"/>
      <c r="G1191" s="17"/>
      <c r="H1191" s="17"/>
      <c r="I1191" s="17"/>
      <c r="J1191" s="17"/>
      <c r="K1191" s="17"/>
      <c r="L1191" s="17"/>
    </row>
    <row r="1192" spans="1:12" outlineLevel="4" x14ac:dyDescent="0.2">
      <c r="A1192" s="20"/>
      <c r="B1192" s="20"/>
      <c r="C1192" s="20" t="s">
        <v>31</v>
      </c>
      <c r="D1192" s="21">
        <v>0</v>
      </c>
      <c r="E1192" s="22" t="s">
        <v>78</v>
      </c>
      <c r="F1192" s="23"/>
      <c r="G1192" s="36">
        <f>IF((TRIM(L1192)="Ja"),ROUND(ROUND((D1192*F1192),4),2),0)</f>
        <v>0</v>
      </c>
      <c r="H1192" s="24"/>
      <c r="I1192" s="36">
        <f>ROUND(ROUND((K1192*G1192),4),2)</f>
        <v>0</v>
      </c>
      <c r="J1192" s="36">
        <f>ROUND(ROUND((K1192*H1192),4),2)</f>
        <v>0</v>
      </c>
      <c r="K1192" s="25">
        <v>0.19</v>
      </c>
      <c r="L1192" s="26" t="s">
        <v>16</v>
      </c>
    </row>
    <row r="1193" spans="1:12" outlineLevel="3" x14ac:dyDescent="0.2">
      <c r="A1193" s="17" t="s">
        <v>1127</v>
      </c>
      <c r="B1193" s="18" t="s">
        <v>926</v>
      </c>
      <c r="C1193" s="17"/>
      <c r="D1193" s="17"/>
      <c r="E1193" s="17"/>
      <c r="F1193" s="17"/>
      <c r="G1193" s="17"/>
      <c r="H1193" s="17"/>
      <c r="I1193" s="17"/>
      <c r="J1193" s="17"/>
      <c r="K1193" s="17"/>
      <c r="L1193" s="17"/>
    </row>
    <row r="1194" spans="1:12" ht="112.5" outlineLevel="4" x14ac:dyDescent="0.2">
      <c r="A1194" s="17"/>
      <c r="B1194" s="19" t="s">
        <v>927</v>
      </c>
      <c r="C1194" s="17"/>
      <c r="D1194" s="17"/>
      <c r="E1194" s="17"/>
      <c r="F1194" s="17"/>
      <c r="G1194" s="17"/>
      <c r="H1194" s="17"/>
      <c r="I1194" s="17"/>
      <c r="J1194" s="17"/>
      <c r="K1194" s="17"/>
      <c r="L1194" s="17"/>
    </row>
    <row r="1195" spans="1:12" outlineLevel="4" x14ac:dyDescent="0.2">
      <c r="A1195" s="20"/>
      <c r="B1195" s="20"/>
      <c r="C1195" s="20" t="s">
        <v>31</v>
      </c>
      <c r="D1195" s="21">
        <v>0</v>
      </c>
      <c r="E1195" s="22" t="s">
        <v>78</v>
      </c>
      <c r="F1195" s="23"/>
      <c r="G1195" s="36">
        <f>IF((TRIM(L1195)="Ja"),ROUND(ROUND((D1195*F1195),4),2),0)</f>
        <v>0</v>
      </c>
      <c r="H1195" s="24"/>
      <c r="I1195" s="36">
        <f>ROUND(ROUND((K1195*G1195),4),2)</f>
        <v>0</v>
      </c>
      <c r="J1195" s="36">
        <f>ROUND(ROUND((K1195*H1195),4),2)</f>
        <v>0</v>
      </c>
      <c r="K1195" s="25">
        <v>0.19</v>
      </c>
      <c r="L1195" s="26" t="s">
        <v>16</v>
      </c>
    </row>
    <row r="1196" spans="1:12" outlineLevel="3" x14ac:dyDescent="0.2">
      <c r="A1196" s="17" t="s">
        <v>1128</v>
      </c>
      <c r="B1196" s="18" t="s">
        <v>929</v>
      </c>
      <c r="C1196" s="17"/>
      <c r="D1196" s="17"/>
      <c r="E1196" s="17"/>
      <c r="F1196" s="17"/>
      <c r="G1196" s="17"/>
      <c r="H1196" s="17"/>
      <c r="I1196" s="17"/>
      <c r="J1196" s="17"/>
      <c r="K1196" s="17"/>
      <c r="L1196" s="17"/>
    </row>
    <row r="1197" spans="1:12" ht="135" outlineLevel="4" x14ac:dyDescent="0.2">
      <c r="A1197" s="17"/>
      <c r="B1197" s="19" t="s">
        <v>930</v>
      </c>
      <c r="C1197" s="17"/>
      <c r="D1197" s="17"/>
      <c r="E1197" s="17"/>
      <c r="F1197" s="17"/>
      <c r="G1197" s="17"/>
      <c r="H1197" s="17"/>
      <c r="I1197" s="17"/>
      <c r="J1197" s="17"/>
      <c r="K1197" s="17"/>
      <c r="L1197" s="17"/>
    </row>
    <row r="1198" spans="1:12" outlineLevel="4" x14ac:dyDescent="0.2">
      <c r="A1198" s="20"/>
      <c r="B1198" s="20"/>
      <c r="C1198" s="20" t="s">
        <v>31</v>
      </c>
      <c r="D1198" s="21">
        <v>0</v>
      </c>
      <c r="E1198" s="22" t="s">
        <v>78</v>
      </c>
      <c r="F1198" s="23"/>
      <c r="G1198" s="36">
        <f>IF((TRIM(L1198)="Ja"),ROUND(ROUND((D1198*F1198),4),2),0)</f>
        <v>0</v>
      </c>
      <c r="H1198" s="24"/>
      <c r="I1198" s="36">
        <f>ROUND(ROUND((K1198*G1198),4),2)</f>
        <v>0</v>
      </c>
      <c r="J1198" s="36">
        <f>ROUND(ROUND((K1198*H1198),4),2)</f>
        <v>0</v>
      </c>
      <c r="K1198" s="25">
        <v>0.19</v>
      </c>
      <c r="L1198" s="26" t="s">
        <v>16</v>
      </c>
    </row>
    <row r="1199" spans="1:12" outlineLevel="3" x14ac:dyDescent="0.2">
      <c r="A1199" s="17" t="s">
        <v>1129</v>
      </c>
      <c r="B1199" s="18" t="s">
        <v>1130</v>
      </c>
      <c r="C1199" s="17"/>
      <c r="D1199" s="17"/>
      <c r="E1199" s="17"/>
      <c r="F1199" s="17"/>
      <c r="G1199" s="17"/>
      <c r="H1199" s="17"/>
      <c r="I1199" s="17"/>
      <c r="J1199" s="17"/>
      <c r="K1199" s="17"/>
      <c r="L1199" s="17"/>
    </row>
    <row r="1200" spans="1:12" ht="123.75" outlineLevel="4" x14ac:dyDescent="0.2">
      <c r="A1200" s="17"/>
      <c r="B1200" s="19" t="s">
        <v>1131</v>
      </c>
      <c r="C1200" s="17"/>
      <c r="D1200" s="17"/>
      <c r="E1200" s="17"/>
      <c r="F1200" s="17"/>
      <c r="G1200" s="17"/>
      <c r="H1200" s="17"/>
      <c r="I1200" s="17"/>
      <c r="J1200" s="17"/>
      <c r="K1200" s="17"/>
      <c r="L1200" s="17"/>
    </row>
    <row r="1201" spans="1:12" outlineLevel="4" x14ac:dyDescent="0.2">
      <c r="A1201" s="20"/>
      <c r="B1201" s="20"/>
      <c r="C1201" s="20" t="s">
        <v>31</v>
      </c>
      <c r="D1201" s="21">
        <v>0</v>
      </c>
      <c r="E1201" s="22" t="s">
        <v>78</v>
      </c>
      <c r="F1201" s="23"/>
      <c r="G1201" s="36">
        <f>IF((TRIM(L1201)="Ja"),ROUND(ROUND((D1201*F1201),4),2),0)</f>
        <v>0</v>
      </c>
      <c r="H1201" s="24"/>
      <c r="I1201" s="36">
        <f>ROUND(ROUND((K1201*G1201),4),2)</f>
        <v>0</v>
      </c>
      <c r="J1201" s="36">
        <f>ROUND(ROUND((K1201*H1201),4),2)</f>
        <v>0</v>
      </c>
      <c r="K1201" s="25">
        <v>0.19</v>
      </c>
      <c r="L1201" s="26" t="s">
        <v>16</v>
      </c>
    </row>
    <row r="1202" spans="1:12" outlineLevel="3" x14ac:dyDescent="0.2">
      <c r="A1202" s="17" t="s">
        <v>1132</v>
      </c>
      <c r="B1202" s="18" t="s">
        <v>1133</v>
      </c>
      <c r="C1202" s="17"/>
      <c r="D1202" s="17"/>
      <c r="E1202" s="17"/>
      <c r="F1202" s="17"/>
      <c r="G1202" s="17"/>
      <c r="H1202" s="17"/>
      <c r="I1202" s="17"/>
      <c r="J1202" s="17"/>
      <c r="K1202" s="17"/>
      <c r="L1202" s="17"/>
    </row>
    <row r="1203" spans="1:12" ht="168.75" outlineLevel="4" x14ac:dyDescent="0.2">
      <c r="A1203" s="17"/>
      <c r="B1203" s="19" t="s">
        <v>933</v>
      </c>
      <c r="C1203" s="17"/>
      <c r="D1203" s="17"/>
      <c r="E1203" s="17"/>
      <c r="F1203" s="17"/>
      <c r="G1203" s="17"/>
      <c r="H1203" s="17"/>
      <c r="I1203" s="17"/>
      <c r="J1203" s="17"/>
      <c r="K1203" s="17"/>
      <c r="L1203" s="17"/>
    </row>
    <row r="1204" spans="1:12" outlineLevel="4" x14ac:dyDescent="0.2">
      <c r="A1204" s="20"/>
      <c r="B1204" s="20"/>
      <c r="C1204" s="20" t="s">
        <v>31</v>
      </c>
      <c r="D1204" s="21">
        <v>0</v>
      </c>
      <c r="E1204" s="22" t="s">
        <v>78</v>
      </c>
      <c r="F1204" s="23"/>
      <c r="G1204" s="36">
        <f>IF((TRIM(L1204)="Ja"),ROUND(ROUND((D1204*F1204),4),2),0)</f>
        <v>0</v>
      </c>
      <c r="H1204" s="24"/>
      <c r="I1204" s="36">
        <f>ROUND(ROUND((K1204*G1204),4),2)</f>
        <v>0</v>
      </c>
      <c r="J1204" s="36">
        <f>ROUND(ROUND((K1204*H1204),4),2)</f>
        <v>0</v>
      </c>
      <c r="K1204" s="25">
        <v>0.19</v>
      </c>
      <c r="L1204" s="26" t="s">
        <v>16</v>
      </c>
    </row>
    <row r="1205" spans="1:12" outlineLevel="3" x14ac:dyDescent="0.2">
      <c r="A1205" s="17" t="s">
        <v>1134</v>
      </c>
      <c r="B1205" s="18" t="s">
        <v>1135</v>
      </c>
      <c r="C1205" s="17"/>
      <c r="D1205" s="17"/>
      <c r="E1205" s="17"/>
      <c r="F1205" s="17"/>
      <c r="G1205" s="17"/>
      <c r="H1205" s="17"/>
      <c r="I1205" s="17"/>
      <c r="J1205" s="17"/>
      <c r="K1205" s="17"/>
      <c r="L1205" s="17"/>
    </row>
    <row r="1206" spans="1:12" ht="112.5" outlineLevel="4" x14ac:dyDescent="0.2">
      <c r="A1206" s="17"/>
      <c r="B1206" s="19" t="s">
        <v>1136</v>
      </c>
      <c r="C1206" s="17"/>
      <c r="D1206" s="17"/>
      <c r="E1206" s="17"/>
      <c r="F1206" s="17"/>
      <c r="G1206" s="17"/>
      <c r="H1206" s="17"/>
      <c r="I1206" s="17"/>
      <c r="J1206" s="17"/>
      <c r="K1206" s="17"/>
      <c r="L1206" s="17"/>
    </row>
    <row r="1207" spans="1:12" outlineLevel="4" x14ac:dyDescent="0.2">
      <c r="A1207" s="20"/>
      <c r="B1207" s="20"/>
      <c r="C1207" s="20" t="s">
        <v>31</v>
      </c>
      <c r="D1207" s="21">
        <v>0</v>
      </c>
      <c r="E1207" s="22" t="s">
        <v>78</v>
      </c>
      <c r="F1207" s="23"/>
      <c r="G1207" s="36">
        <f>IF((TRIM(L1207)="Ja"),ROUND(ROUND((D1207*F1207),4),2),0)</f>
        <v>0</v>
      </c>
      <c r="H1207" s="24"/>
      <c r="I1207" s="36">
        <f>ROUND(ROUND((K1207*G1207),4),2)</f>
        <v>0</v>
      </c>
      <c r="J1207" s="36">
        <f>ROUND(ROUND((K1207*H1207),4),2)</f>
        <v>0</v>
      </c>
      <c r="K1207" s="25">
        <v>0.19</v>
      </c>
      <c r="L1207" s="26" t="s">
        <v>16</v>
      </c>
    </row>
    <row r="1208" spans="1:12" outlineLevel="3" x14ac:dyDescent="0.2">
      <c r="A1208" s="17" t="s">
        <v>1137</v>
      </c>
      <c r="B1208" s="18" t="s">
        <v>1138</v>
      </c>
      <c r="C1208" s="17"/>
      <c r="D1208" s="17"/>
      <c r="E1208" s="17"/>
      <c r="F1208" s="17"/>
      <c r="G1208" s="17"/>
      <c r="H1208" s="17"/>
      <c r="I1208" s="17"/>
      <c r="J1208" s="17"/>
      <c r="K1208" s="17"/>
      <c r="L1208" s="17"/>
    </row>
    <row r="1209" spans="1:12" ht="101.25" outlineLevel="4" x14ac:dyDescent="0.2">
      <c r="A1209" s="17"/>
      <c r="B1209" s="19" t="s">
        <v>1139</v>
      </c>
      <c r="C1209" s="17"/>
      <c r="D1209" s="17"/>
      <c r="E1209" s="17"/>
      <c r="F1209" s="17"/>
      <c r="G1209" s="17"/>
      <c r="H1209" s="17"/>
      <c r="I1209" s="17"/>
      <c r="J1209" s="17"/>
      <c r="K1209" s="17"/>
      <c r="L1209" s="17"/>
    </row>
    <row r="1210" spans="1:12" outlineLevel="4" x14ac:dyDescent="0.2">
      <c r="A1210" s="20"/>
      <c r="B1210" s="20"/>
      <c r="C1210" s="20" t="s">
        <v>31</v>
      </c>
      <c r="D1210" s="21">
        <v>0</v>
      </c>
      <c r="E1210" s="22" t="s">
        <v>78</v>
      </c>
      <c r="F1210" s="23"/>
      <c r="G1210" s="36">
        <f>IF((TRIM(L1210)="Ja"),ROUND(ROUND((D1210*F1210),4),2),0)</f>
        <v>0</v>
      </c>
      <c r="H1210" s="24"/>
      <c r="I1210" s="36">
        <f>ROUND(ROUND((K1210*G1210),4),2)</f>
        <v>0</v>
      </c>
      <c r="J1210" s="36">
        <f>ROUND(ROUND((K1210*H1210),4),2)</f>
        <v>0</v>
      </c>
      <c r="K1210" s="25">
        <v>0.19</v>
      </c>
      <c r="L1210" s="26" t="s">
        <v>16</v>
      </c>
    </row>
    <row r="1211" spans="1:12" outlineLevel="3" x14ac:dyDescent="0.2">
      <c r="A1211" s="17" t="s">
        <v>1140</v>
      </c>
      <c r="B1211" s="18" t="s">
        <v>1141</v>
      </c>
      <c r="C1211" s="17"/>
      <c r="D1211" s="17"/>
      <c r="E1211" s="17"/>
      <c r="F1211" s="17"/>
      <c r="G1211" s="17"/>
      <c r="H1211" s="17"/>
      <c r="I1211" s="17"/>
      <c r="J1211" s="17"/>
      <c r="K1211" s="17"/>
      <c r="L1211" s="17"/>
    </row>
    <row r="1212" spans="1:12" ht="101.25" outlineLevel="4" x14ac:dyDescent="0.2">
      <c r="A1212" s="17"/>
      <c r="B1212" s="19" t="s">
        <v>1142</v>
      </c>
      <c r="C1212" s="17"/>
      <c r="D1212" s="17"/>
      <c r="E1212" s="17"/>
      <c r="F1212" s="17"/>
      <c r="G1212" s="17"/>
      <c r="H1212" s="17"/>
      <c r="I1212" s="17"/>
      <c r="J1212" s="17"/>
      <c r="K1212" s="17"/>
      <c r="L1212" s="17"/>
    </row>
    <row r="1213" spans="1:12" outlineLevel="4" x14ac:dyDescent="0.2">
      <c r="A1213" s="20"/>
      <c r="B1213" s="20"/>
      <c r="C1213" s="20" t="s">
        <v>31</v>
      </c>
      <c r="D1213" s="21">
        <v>0</v>
      </c>
      <c r="E1213" s="22" t="s">
        <v>78</v>
      </c>
      <c r="F1213" s="23"/>
      <c r="G1213" s="36">
        <f>IF((TRIM(L1213)="Ja"),ROUND(ROUND((D1213*F1213),4),2),0)</f>
        <v>0</v>
      </c>
      <c r="H1213" s="24"/>
      <c r="I1213" s="36">
        <f>ROUND(ROUND((K1213*G1213),4),2)</f>
        <v>0</v>
      </c>
      <c r="J1213" s="36">
        <f>ROUND(ROUND((K1213*H1213),4),2)</f>
        <v>0</v>
      </c>
      <c r="K1213" s="25">
        <v>0.19</v>
      </c>
      <c r="L1213" s="26" t="s">
        <v>16</v>
      </c>
    </row>
    <row r="1214" spans="1:12" outlineLevel="3" x14ac:dyDescent="0.2">
      <c r="A1214" s="17" t="s">
        <v>1143</v>
      </c>
      <c r="B1214" s="18" t="s">
        <v>1144</v>
      </c>
      <c r="C1214" s="17"/>
      <c r="D1214" s="17"/>
      <c r="E1214" s="17"/>
      <c r="F1214" s="17"/>
      <c r="G1214" s="17"/>
      <c r="H1214" s="17"/>
      <c r="I1214" s="17"/>
      <c r="J1214" s="17"/>
      <c r="K1214" s="17"/>
      <c r="L1214" s="17"/>
    </row>
    <row r="1215" spans="1:12" ht="101.25" outlineLevel="4" x14ac:dyDescent="0.2">
      <c r="A1215" s="17"/>
      <c r="B1215" s="19" t="s">
        <v>1145</v>
      </c>
      <c r="C1215" s="17"/>
      <c r="D1215" s="17"/>
      <c r="E1215" s="17"/>
      <c r="F1215" s="17"/>
      <c r="G1215" s="17"/>
      <c r="H1215" s="17"/>
      <c r="I1215" s="17"/>
      <c r="J1215" s="17"/>
      <c r="K1215" s="17"/>
      <c r="L1215" s="17"/>
    </row>
    <row r="1216" spans="1:12" outlineLevel="4" x14ac:dyDescent="0.2">
      <c r="A1216" s="20"/>
      <c r="B1216" s="20"/>
      <c r="C1216" s="20" t="s">
        <v>31</v>
      </c>
      <c r="D1216" s="21">
        <v>0</v>
      </c>
      <c r="E1216" s="22" t="s">
        <v>78</v>
      </c>
      <c r="F1216" s="23"/>
      <c r="G1216" s="36">
        <f>IF((TRIM(L1216)="Ja"),ROUND(ROUND((D1216*F1216),4),2),0)</f>
        <v>0</v>
      </c>
      <c r="H1216" s="24"/>
      <c r="I1216" s="36">
        <f>ROUND(ROUND((K1216*G1216),4),2)</f>
        <v>0</v>
      </c>
      <c r="J1216" s="36">
        <f>ROUND(ROUND((K1216*H1216),4),2)</f>
        <v>0</v>
      </c>
      <c r="K1216" s="25">
        <v>0.19</v>
      </c>
      <c r="L1216" s="26" t="s">
        <v>16</v>
      </c>
    </row>
    <row r="1217" spans="1:12" outlineLevel="3" x14ac:dyDescent="0.2">
      <c r="A1217" s="17" t="s">
        <v>1146</v>
      </c>
      <c r="B1217" s="18" t="s">
        <v>1147</v>
      </c>
      <c r="C1217" s="17"/>
      <c r="D1217" s="17"/>
      <c r="E1217" s="17"/>
      <c r="F1217" s="17"/>
      <c r="G1217" s="17"/>
      <c r="H1217" s="17"/>
      <c r="I1217" s="17"/>
      <c r="J1217" s="17"/>
      <c r="K1217" s="17"/>
      <c r="L1217" s="17"/>
    </row>
    <row r="1218" spans="1:12" ht="123.75" outlineLevel="4" x14ac:dyDescent="0.2">
      <c r="A1218" s="17"/>
      <c r="B1218" s="19" t="s">
        <v>1148</v>
      </c>
      <c r="C1218" s="17"/>
      <c r="D1218" s="17"/>
      <c r="E1218" s="17"/>
      <c r="F1218" s="17"/>
      <c r="G1218" s="17"/>
      <c r="H1218" s="17"/>
      <c r="I1218" s="17"/>
      <c r="J1218" s="17"/>
      <c r="K1218" s="17"/>
      <c r="L1218" s="17"/>
    </row>
    <row r="1219" spans="1:12" outlineLevel="4" x14ac:dyDescent="0.2">
      <c r="A1219" s="20"/>
      <c r="B1219" s="20"/>
      <c r="C1219" s="20" t="s">
        <v>31</v>
      </c>
      <c r="D1219" s="21">
        <v>0</v>
      </c>
      <c r="E1219" s="22" t="s">
        <v>78</v>
      </c>
      <c r="F1219" s="23"/>
      <c r="G1219" s="36">
        <f>IF((TRIM(L1219)="Ja"),ROUND(ROUND((D1219*F1219),4),2),0)</f>
        <v>0</v>
      </c>
      <c r="H1219" s="24"/>
      <c r="I1219" s="36">
        <f>ROUND(ROUND((K1219*G1219),4),2)</f>
        <v>0</v>
      </c>
      <c r="J1219" s="36">
        <f>ROUND(ROUND((K1219*H1219),4),2)</f>
        <v>0</v>
      </c>
      <c r="K1219" s="25">
        <v>0.19</v>
      </c>
      <c r="L1219" s="26" t="s">
        <v>16</v>
      </c>
    </row>
    <row r="1220" spans="1:12" outlineLevel="3" x14ac:dyDescent="0.2">
      <c r="A1220" s="17" t="s">
        <v>1149</v>
      </c>
      <c r="B1220" s="18" t="s">
        <v>1150</v>
      </c>
      <c r="C1220" s="17"/>
      <c r="D1220" s="17"/>
      <c r="E1220" s="17"/>
      <c r="F1220" s="17"/>
      <c r="G1220" s="17"/>
      <c r="H1220" s="17"/>
      <c r="I1220" s="17"/>
      <c r="J1220" s="17"/>
      <c r="K1220" s="17"/>
      <c r="L1220" s="17"/>
    </row>
    <row r="1221" spans="1:12" ht="112.5" outlineLevel="4" x14ac:dyDescent="0.2">
      <c r="A1221" s="17"/>
      <c r="B1221" s="19" t="s">
        <v>1151</v>
      </c>
      <c r="C1221" s="17"/>
      <c r="D1221" s="17"/>
      <c r="E1221" s="17"/>
      <c r="F1221" s="17"/>
      <c r="G1221" s="17"/>
      <c r="H1221" s="17"/>
      <c r="I1221" s="17"/>
      <c r="J1221" s="17"/>
      <c r="K1221" s="17"/>
      <c r="L1221" s="17"/>
    </row>
    <row r="1222" spans="1:12" outlineLevel="4" x14ac:dyDescent="0.2">
      <c r="A1222" s="20"/>
      <c r="B1222" s="20"/>
      <c r="C1222" s="20" t="s">
        <v>31</v>
      </c>
      <c r="D1222" s="21">
        <v>0</v>
      </c>
      <c r="E1222" s="22" t="s">
        <v>78</v>
      </c>
      <c r="F1222" s="23"/>
      <c r="G1222" s="36">
        <f>IF((TRIM(L1222)="Ja"),ROUND(ROUND((D1222*F1222),4),2),0)</f>
        <v>0</v>
      </c>
      <c r="H1222" s="24"/>
      <c r="I1222" s="36">
        <f>ROUND(ROUND((K1222*G1222),4),2)</f>
        <v>0</v>
      </c>
      <c r="J1222" s="36">
        <f>ROUND(ROUND((K1222*H1222),4),2)</f>
        <v>0</v>
      </c>
      <c r="K1222" s="25">
        <v>0.19</v>
      </c>
      <c r="L1222" s="26" t="s">
        <v>16</v>
      </c>
    </row>
    <row r="1223" spans="1:12" outlineLevel="3" x14ac:dyDescent="0.2">
      <c r="A1223" s="17" t="s">
        <v>1152</v>
      </c>
      <c r="B1223" s="18" t="s">
        <v>1153</v>
      </c>
      <c r="C1223" s="17"/>
      <c r="D1223" s="17"/>
      <c r="E1223" s="17"/>
      <c r="F1223" s="17"/>
      <c r="G1223" s="17"/>
      <c r="H1223" s="17"/>
      <c r="I1223" s="17"/>
      <c r="J1223" s="17"/>
      <c r="K1223" s="17"/>
      <c r="L1223" s="17"/>
    </row>
    <row r="1224" spans="1:12" ht="112.5" outlineLevel="4" x14ac:dyDescent="0.2">
      <c r="A1224" s="17"/>
      <c r="B1224" s="19" t="s">
        <v>1154</v>
      </c>
      <c r="C1224" s="17"/>
      <c r="D1224" s="17"/>
      <c r="E1224" s="17"/>
      <c r="F1224" s="17"/>
      <c r="G1224" s="17"/>
      <c r="H1224" s="17"/>
      <c r="I1224" s="17"/>
      <c r="J1224" s="17"/>
      <c r="K1224" s="17"/>
      <c r="L1224" s="17"/>
    </row>
    <row r="1225" spans="1:12" outlineLevel="4" x14ac:dyDescent="0.2">
      <c r="A1225" s="20"/>
      <c r="B1225" s="20"/>
      <c r="C1225" s="20" t="s">
        <v>31</v>
      </c>
      <c r="D1225" s="21">
        <v>0</v>
      </c>
      <c r="E1225" s="22" t="s">
        <v>78</v>
      </c>
      <c r="F1225" s="23"/>
      <c r="G1225" s="36">
        <f>IF((TRIM(L1225)="Ja"),ROUND(ROUND((D1225*F1225),4),2),0)</f>
        <v>0</v>
      </c>
      <c r="H1225" s="24"/>
      <c r="I1225" s="36">
        <f>ROUND(ROUND((K1225*G1225),4),2)</f>
        <v>0</v>
      </c>
      <c r="J1225" s="36">
        <f>ROUND(ROUND((K1225*H1225),4),2)</f>
        <v>0</v>
      </c>
      <c r="K1225" s="25">
        <v>0.19</v>
      </c>
      <c r="L1225" s="26" t="s">
        <v>16</v>
      </c>
    </row>
    <row r="1226" spans="1:12" outlineLevel="3" x14ac:dyDescent="0.2">
      <c r="A1226" s="17" t="s">
        <v>1155</v>
      </c>
      <c r="B1226" s="18" t="s">
        <v>1156</v>
      </c>
      <c r="C1226" s="17"/>
      <c r="D1226" s="17"/>
      <c r="E1226" s="17"/>
      <c r="F1226" s="17"/>
      <c r="G1226" s="17"/>
      <c r="H1226" s="17"/>
      <c r="I1226" s="17"/>
      <c r="J1226" s="17"/>
      <c r="K1226" s="17"/>
      <c r="L1226" s="17"/>
    </row>
    <row r="1227" spans="1:12" ht="101.25" outlineLevel="4" x14ac:dyDescent="0.2">
      <c r="A1227" s="17"/>
      <c r="B1227" s="19" t="s">
        <v>1157</v>
      </c>
      <c r="C1227" s="17"/>
      <c r="D1227" s="17"/>
      <c r="E1227" s="17"/>
      <c r="F1227" s="17"/>
      <c r="G1227" s="17"/>
      <c r="H1227" s="17"/>
      <c r="I1227" s="17"/>
      <c r="J1227" s="17"/>
      <c r="K1227" s="17"/>
      <c r="L1227" s="17"/>
    </row>
    <row r="1228" spans="1:12" outlineLevel="4" x14ac:dyDescent="0.2">
      <c r="A1228" s="20"/>
      <c r="B1228" s="20"/>
      <c r="C1228" s="20" t="s">
        <v>31</v>
      </c>
      <c r="D1228" s="21">
        <v>0</v>
      </c>
      <c r="E1228" s="22" t="s">
        <v>78</v>
      </c>
      <c r="F1228" s="23"/>
      <c r="G1228" s="36">
        <f>IF((TRIM(L1228)="Ja"),ROUND(ROUND((D1228*F1228),4),2),0)</f>
        <v>0</v>
      </c>
      <c r="H1228" s="24"/>
      <c r="I1228" s="36">
        <f>ROUND(ROUND((K1228*G1228),4),2)</f>
        <v>0</v>
      </c>
      <c r="J1228" s="36">
        <f>ROUND(ROUND((K1228*H1228),4),2)</f>
        <v>0</v>
      </c>
      <c r="K1228" s="25">
        <v>0.19</v>
      </c>
      <c r="L1228" s="26" t="s">
        <v>16</v>
      </c>
    </row>
    <row r="1229" spans="1:12" outlineLevel="3" x14ac:dyDescent="0.2">
      <c r="A1229" s="17" t="s">
        <v>1158</v>
      </c>
      <c r="B1229" s="18" t="s">
        <v>1159</v>
      </c>
      <c r="C1229" s="17"/>
      <c r="D1229" s="17"/>
      <c r="E1229" s="17"/>
      <c r="F1229" s="17"/>
      <c r="G1229" s="17"/>
      <c r="H1229" s="17"/>
      <c r="I1229" s="17"/>
      <c r="J1229" s="17"/>
      <c r="K1229" s="17"/>
      <c r="L1229" s="17"/>
    </row>
    <row r="1230" spans="1:12" ht="101.25" outlineLevel="4" x14ac:dyDescent="0.2">
      <c r="A1230" s="17"/>
      <c r="B1230" s="19" t="s">
        <v>1160</v>
      </c>
      <c r="C1230" s="17"/>
      <c r="D1230" s="17"/>
      <c r="E1230" s="17"/>
      <c r="F1230" s="17"/>
      <c r="G1230" s="17"/>
      <c r="H1230" s="17"/>
      <c r="I1230" s="17"/>
      <c r="J1230" s="17"/>
      <c r="K1230" s="17"/>
      <c r="L1230" s="17"/>
    </row>
    <row r="1231" spans="1:12" outlineLevel="4" x14ac:dyDescent="0.2">
      <c r="A1231" s="20"/>
      <c r="B1231" s="20"/>
      <c r="C1231" s="20" t="s">
        <v>31</v>
      </c>
      <c r="D1231" s="21">
        <v>0</v>
      </c>
      <c r="E1231" s="22" t="s">
        <v>78</v>
      </c>
      <c r="F1231" s="23"/>
      <c r="G1231" s="36">
        <f>IF((TRIM(L1231)="Ja"),ROUND(ROUND((D1231*F1231),4),2),0)</f>
        <v>0</v>
      </c>
      <c r="H1231" s="24"/>
      <c r="I1231" s="36">
        <f>ROUND(ROUND((K1231*G1231),4),2)</f>
        <v>0</v>
      </c>
      <c r="J1231" s="36">
        <f>ROUND(ROUND((K1231*H1231),4),2)</f>
        <v>0</v>
      </c>
      <c r="K1231" s="25">
        <v>0.19</v>
      </c>
      <c r="L1231" s="26" t="s">
        <v>16</v>
      </c>
    </row>
    <row r="1232" spans="1:12" outlineLevel="3" x14ac:dyDescent="0.2">
      <c r="A1232" s="17" t="s">
        <v>1161</v>
      </c>
      <c r="B1232" s="18" t="s">
        <v>1162</v>
      </c>
      <c r="C1232" s="17"/>
      <c r="D1232" s="17"/>
      <c r="E1232" s="17"/>
      <c r="F1232" s="17"/>
      <c r="G1232" s="17"/>
      <c r="H1232" s="17"/>
      <c r="I1232" s="17"/>
      <c r="J1232" s="17"/>
      <c r="K1232" s="17"/>
      <c r="L1232" s="17"/>
    </row>
    <row r="1233" spans="1:12" ht="45" outlineLevel="4" x14ac:dyDescent="0.2">
      <c r="A1233" s="17"/>
      <c r="B1233" s="19" t="s">
        <v>1163</v>
      </c>
      <c r="C1233" s="17"/>
      <c r="D1233" s="17"/>
      <c r="E1233" s="17"/>
      <c r="F1233" s="17"/>
      <c r="G1233" s="17"/>
      <c r="H1233" s="17"/>
      <c r="I1233" s="17"/>
      <c r="J1233" s="17"/>
      <c r="K1233" s="17"/>
      <c r="L1233" s="17"/>
    </row>
    <row r="1234" spans="1:12" outlineLevel="4" x14ac:dyDescent="0.2">
      <c r="A1234" s="20"/>
      <c r="B1234" s="20"/>
      <c r="C1234" s="20" t="s">
        <v>31</v>
      </c>
      <c r="D1234" s="21">
        <v>0</v>
      </c>
      <c r="E1234" s="22" t="s">
        <v>78</v>
      </c>
      <c r="F1234" s="23"/>
      <c r="G1234" s="36">
        <f>IF((TRIM(L1234)="Ja"),ROUND(ROUND((D1234*F1234),4),2),0)</f>
        <v>0</v>
      </c>
      <c r="H1234" s="24"/>
      <c r="I1234" s="36">
        <f>ROUND(ROUND((K1234*G1234),4),2)</f>
        <v>0</v>
      </c>
      <c r="J1234" s="36">
        <f>ROUND(ROUND((K1234*H1234),4),2)</f>
        <v>0</v>
      </c>
      <c r="K1234" s="25">
        <v>0.19</v>
      </c>
      <c r="L1234" s="26" t="s">
        <v>16</v>
      </c>
    </row>
    <row r="1235" spans="1:12" outlineLevel="3" x14ac:dyDescent="0.2">
      <c r="A1235" s="17" t="s">
        <v>1164</v>
      </c>
      <c r="B1235" s="18" t="s">
        <v>1165</v>
      </c>
      <c r="C1235" s="17"/>
      <c r="D1235" s="17"/>
      <c r="E1235" s="17"/>
      <c r="F1235" s="17"/>
      <c r="G1235" s="17"/>
      <c r="H1235" s="17"/>
      <c r="I1235" s="17"/>
      <c r="J1235" s="17"/>
      <c r="K1235" s="17"/>
      <c r="L1235" s="17"/>
    </row>
    <row r="1236" spans="1:12" ht="112.5" outlineLevel="4" x14ac:dyDescent="0.2">
      <c r="A1236" s="17"/>
      <c r="B1236" s="19" t="s">
        <v>1166</v>
      </c>
      <c r="C1236" s="17"/>
      <c r="D1236" s="17"/>
      <c r="E1236" s="17"/>
      <c r="F1236" s="17"/>
      <c r="G1236" s="17"/>
      <c r="H1236" s="17"/>
      <c r="I1236" s="17"/>
      <c r="J1236" s="17"/>
      <c r="K1236" s="17"/>
      <c r="L1236" s="17"/>
    </row>
    <row r="1237" spans="1:12" outlineLevel="4" x14ac:dyDescent="0.2">
      <c r="A1237" s="20"/>
      <c r="B1237" s="20"/>
      <c r="C1237" s="20" t="s">
        <v>31</v>
      </c>
      <c r="D1237" s="21">
        <v>0</v>
      </c>
      <c r="E1237" s="22" t="s">
        <v>78</v>
      </c>
      <c r="F1237" s="23"/>
      <c r="G1237" s="36">
        <f>IF((TRIM(L1237)="Ja"),ROUND(ROUND((D1237*F1237),4),2),0)</f>
        <v>0</v>
      </c>
      <c r="H1237" s="24"/>
      <c r="I1237" s="36">
        <f>ROUND(ROUND((K1237*G1237),4),2)</f>
        <v>0</v>
      </c>
      <c r="J1237" s="36">
        <f>ROUND(ROUND((K1237*H1237),4),2)</f>
        <v>0</v>
      </c>
      <c r="K1237" s="25">
        <v>0.19</v>
      </c>
      <c r="L1237" s="26" t="s">
        <v>16</v>
      </c>
    </row>
    <row r="1238" spans="1:12" outlineLevel="3" x14ac:dyDescent="0.2">
      <c r="A1238" s="17" t="s">
        <v>1167</v>
      </c>
      <c r="B1238" s="18" t="s">
        <v>1168</v>
      </c>
      <c r="C1238" s="17"/>
      <c r="D1238" s="17"/>
      <c r="E1238" s="17"/>
      <c r="F1238" s="17"/>
      <c r="G1238" s="17"/>
      <c r="H1238" s="17"/>
      <c r="I1238" s="17"/>
      <c r="J1238" s="17"/>
      <c r="K1238" s="17"/>
      <c r="L1238" s="17"/>
    </row>
    <row r="1239" spans="1:12" ht="101.25" outlineLevel="4" x14ac:dyDescent="0.2">
      <c r="A1239" s="17"/>
      <c r="B1239" s="19" t="s">
        <v>1169</v>
      </c>
      <c r="C1239" s="17"/>
      <c r="D1239" s="17"/>
      <c r="E1239" s="17"/>
      <c r="F1239" s="17"/>
      <c r="G1239" s="17"/>
      <c r="H1239" s="17"/>
      <c r="I1239" s="17"/>
      <c r="J1239" s="17"/>
      <c r="K1239" s="17"/>
      <c r="L1239" s="17"/>
    </row>
    <row r="1240" spans="1:12" outlineLevel="4" x14ac:dyDescent="0.2">
      <c r="A1240" s="20"/>
      <c r="B1240" s="20"/>
      <c r="C1240" s="20" t="s">
        <v>31</v>
      </c>
      <c r="D1240" s="21">
        <v>0</v>
      </c>
      <c r="E1240" s="22" t="s">
        <v>78</v>
      </c>
      <c r="F1240" s="23"/>
      <c r="G1240" s="36">
        <f>IF((TRIM(L1240)="Ja"),ROUND(ROUND((D1240*F1240),4),2),0)</f>
        <v>0</v>
      </c>
      <c r="H1240" s="24"/>
      <c r="I1240" s="36">
        <f>ROUND(ROUND((K1240*G1240),4),2)</f>
        <v>0</v>
      </c>
      <c r="J1240" s="36">
        <f>ROUND(ROUND((K1240*H1240),4),2)</f>
        <v>0</v>
      </c>
      <c r="K1240" s="25">
        <v>0.19</v>
      </c>
      <c r="L1240" s="26" t="s">
        <v>16</v>
      </c>
    </row>
    <row r="1241" spans="1:12" outlineLevel="3" x14ac:dyDescent="0.2">
      <c r="A1241" s="17" t="s">
        <v>1170</v>
      </c>
      <c r="B1241" s="18" t="s">
        <v>1171</v>
      </c>
      <c r="C1241" s="17"/>
      <c r="D1241" s="17"/>
      <c r="E1241" s="17"/>
      <c r="F1241" s="17"/>
      <c r="G1241" s="17"/>
      <c r="H1241" s="17"/>
      <c r="I1241" s="17"/>
      <c r="J1241" s="17"/>
      <c r="K1241" s="17"/>
      <c r="L1241" s="17"/>
    </row>
    <row r="1242" spans="1:12" ht="101.25" outlineLevel="4" x14ac:dyDescent="0.2">
      <c r="A1242" s="17"/>
      <c r="B1242" s="19" t="s">
        <v>1172</v>
      </c>
      <c r="C1242" s="17"/>
      <c r="D1242" s="17"/>
      <c r="E1242" s="17"/>
      <c r="F1242" s="17"/>
      <c r="G1242" s="17"/>
      <c r="H1242" s="17"/>
      <c r="I1242" s="17"/>
      <c r="J1242" s="17"/>
      <c r="K1242" s="17"/>
      <c r="L1242" s="17"/>
    </row>
    <row r="1243" spans="1:12" outlineLevel="4" x14ac:dyDescent="0.2">
      <c r="A1243" s="20"/>
      <c r="B1243" s="20"/>
      <c r="C1243" s="20" t="s">
        <v>31</v>
      </c>
      <c r="D1243" s="21">
        <v>0</v>
      </c>
      <c r="E1243" s="22" t="s">
        <v>78</v>
      </c>
      <c r="F1243" s="23"/>
      <c r="G1243" s="36">
        <f>IF((TRIM(L1243)="Ja"),ROUND(ROUND((D1243*F1243),4),2),0)</f>
        <v>0</v>
      </c>
      <c r="H1243" s="24"/>
      <c r="I1243" s="36">
        <f>ROUND(ROUND((K1243*G1243),4),2)</f>
        <v>0</v>
      </c>
      <c r="J1243" s="36">
        <f>ROUND(ROUND((K1243*H1243),4),2)</f>
        <v>0</v>
      </c>
      <c r="K1243" s="25">
        <v>0.19</v>
      </c>
      <c r="L1243" s="26" t="s">
        <v>16</v>
      </c>
    </row>
    <row r="1244" spans="1:12" outlineLevel="3" x14ac:dyDescent="0.2">
      <c r="A1244" s="17" t="s">
        <v>1173</v>
      </c>
      <c r="B1244" s="18" t="s">
        <v>1174</v>
      </c>
      <c r="C1244" s="17"/>
      <c r="D1244" s="17"/>
      <c r="E1244" s="17"/>
      <c r="F1244" s="17"/>
      <c r="G1244" s="17"/>
      <c r="H1244" s="17"/>
      <c r="I1244" s="17"/>
      <c r="J1244" s="17"/>
      <c r="K1244" s="17"/>
      <c r="L1244" s="17"/>
    </row>
    <row r="1245" spans="1:12" ht="78.75" outlineLevel="4" x14ac:dyDescent="0.2">
      <c r="A1245" s="17"/>
      <c r="B1245" s="19" t="s">
        <v>1175</v>
      </c>
      <c r="C1245" s="17"/>
      <c r="D1245" s="17"/>
      <c r="E1245" s="17"/>
      <c r="F1245" s="17"/>
      <c r="G1245" s="17"/>
      <c r="H1245" s="17"/>
      <c r="I1245" s="17"/>
      <c r="J1245" s="17"/>
      <c r="K1245" s="17"/>
      <c r="L1245" s="17"/>
    </row>
    <row r="1246" spans="1:12" outlineLevel="4" x14ac:dyDescent="0.2">
      <c r="A1246" s="20"/>
      <c r="B1246" s="20"/>
      <c r="C1246" s="20" t="s">
        <v>31</v>
      </c>
      <c r="D1246" s="21">
        <v>0</v>
      </c>
      <c r="E1246" s="22" t="s">
        <v>78</v>
      </c>
      <c r="F1246" s="23"/>
      <c r="G1246" s="36">
        <f>IF((TRIM(L1246)="Ja"),ROUND(ROUND((D1246*F1246),4),2),0)</f>
        <v>0</v>
      </c>
      <c r="H1246" s="24"/>
      <c r="I1246" s="36">
        <f>ROUND(ROUND((K1246*G1246),4),2)</f>
        <v>0</v>
      </c>
      <c r="J1246" s="36">
        <f>ROUND(ROUND((K1246*H1246),4),2)</f>
        <v>0</v>
      </c>
      <c r="K1246" s="25">
        <v>0.19</v>
      </c>
      <c r="L1246" s="26" t="s">
        <v>16</v>
      </c>
    </row>
    <row r="1247" spans="1:12" outlineLevel="3" x14ac:dyDescent="0.2">
      <c r="A1247" s="17" t="s">
        <v>1176</v>
      </c>
      <c r="B1247" s="18" t="s">
        <v>935</v>
      </c>
      <c r="C1247" s="17"/>
      <c r="D1247" s="17"/>
      <c r="E1247" s="17"/>
      <c r="F1247" s="17"/>
      <c r="G1247" s="17"/>
      <c r="H1247" s="17"/>
      <c r="I1247" s="17"/>
      <c r="J1247" s="17"/>
      <c r="K1247" s="17"/>
      <c r="L1247" s="17"/>
    </row>
    <row r="1248" spans="1:12" ht="45" outlineLevel="4" x14ac:dyDescent="0.2">
      <c r="A1248" s="17"/>
      <c r="B1248" s="19" t="s">
        <v>1177</v>
      </c>
      <c r="C1248" s="17"/>
      <c r="D1248" s="17"/>
      <c r="E1248" s="17"/>
      <c r="F1248" s="17"/>
      <c r="G1248" s="17"/>
      <c r="H1248" s="17"/>
      <c r="I1248" s="17"/>
      <c r="J1248" s="17"/>
      <c r="K1248" s="17"/>
      <c r="L1248" s="17"/>
    </row>
    <row r="1249" spans="1:12" outlineLevel="4" x14ac:dyDescent="0.2">
      <c r="A1249" s="20"/>
      <c r="B1249" s="20"/>
      <c r="C1249" s="20" t="s">
        <v>31</v>
      </c>
      <c r="D1249" s="21">
        <v>0</v>
      </c>
      <c r="E1249" s="22" t="s">
        <v>78</v>
      </c>
      <c r="F1249" s="23"/>
      <c r="G1249" s="36">
        <f>IF((TRIM(L1249)="Ja"),ROUND(ROUND((D1249*F1249),4),2),0)</f>
        <v>0</v>
      </c>
      <c r="H1249" s="24"/>
      <c r="I1249" s="36">
        <f>ROUND(ROUND((K1249*G1249),4),2)</f>
        <v>0</v>
      </c>
      <c r="J1249" s="36">
        <f>ROUND(ROUND((K1249*H1249),4),2)</f>
        <v>0</v>
      </c>
      <c r="K1249" s="25">
        <v>0.19</v>
      </c>
      <c r="L1249" s="26" t="s">
        <v>16</v>
      </c>
    </row>
    <row r="1250" spans="1:12" outlineLevel="3" x14ac:dyDescent="0.2">
      <c r="A1250" s="17" t="s">
        <v>1178</v>
      </c>
      <c r="B1250" s="18" t="s">
        <v>1179</v>
      </c>
      <c r="C1250" s="17"/>
      <c r="D1250" s="17"/>
      <c r="E1250" s="17"/>
      <c r="F1250" s="17"/>
      <c r="G1250" s="17"/>
      <c r="H1250" s="17"/>
      <c r="I1250" s="17"/>
      <c r="J1250" s="17"/>
      <c r="K1250" s="17"/>
      <c r="L1250" s="17"/>
    </row>
    <row r="1251" spans="1:12" ht="45" outlineLevel="4" x14ac:dyDescent="0.2">
      <c r="A1251" s="17"/>
      <c r="B1251" s="19" t="s">
        <v>1180</v>
      </c>
      <c r="C1251" s="17"/>
      <c r="D1251" s="17"/>
      <c r="E1251" s="17"/>
      <c r="F1251" s="17"/>
      <c r="G1251" s="17"/>
      <c r="H1251" s="17"/>
      <c r="I1251" s="17"/>
      <c r="J1251" s="17"/>
      <c r="K1251" s="17"/>
      <c r="L1251" s="17"/>
    </row>
    <row r="1252" spans="1:12" outlineLevel="4" x14ac:dyDescent="0.2">
      <c r="A1252" s="20"/>
      <c r="B1252" s="20"/>
      <c r="C1252" s="20" t="s">
        <v>31</v>
      </c>
      <c r="D1252" s="21">
        <v>0</v>
      </c>
      <c r="E1252" s="22" t="s">
        <v>78</v>
      </c>
      <c r="F1252" s="23"/>
      <c r="G1252" s="36">
        <f>IF((TRIM(L1252)="Ja"),ROUND(ROUND((D1252*F1252),4),2),0)</f>
        <v>0</v>
      </c>
      <c r="H1252" s="24"/>
      <c r="I1252" s="36">
        <f>ROUND(ROUND((K1252*G1252),4),2)</f>
        <v>0</v>
      </c>
      <c r="J1252" s="36">
        <f>ROUND(ROUND((K1252*H1252),4),2)</f>
        <v>0</v>
      </c>
      <c r="K1252" s="25">
        <v>0.19</v>
      </c>
      <c r="L1252" s="26" t="s">
        <v>16</v>
      </c>
    </row>
    <row r="1253" spans="1:12" outlineLevel="3" x14ac:dyDescent="0.2">
      <c r="A1253" s="17" t="s">
        <v>1181</v>
      </c>
      <c r="B1253" s="18" t="s">
        <v>938</v>
      </c>
      <c r="C1253" s="17"/>
      <c r="D1253" s="17"/>
      <c r="E1253" s="17"/>
      <c r="F1253" s="17"/>
      <c r="G1253" s="17"/>
      <c r="H1253" s="17"/>
      <c r="I1253" s="17"/>
      <c r="J1253" s="17"/>
      <c r="K1253" s="17"/>
      <c r="L1253" s="17"/>
    </row>
    <row r="1254" spans="1:12" ht="45" outlineLevel="4" x14ac:dyDescent="0.2">
      <c r="A1254" s="17"/>
      <c r="B1254" s="19" t="s">
        <v>1182</v>
      </c>
      <c r="C1254" s="17"/>
      <c r="D1254" s="17"/>
      <c r="E1254" s="17"/>
      <c r="F1254" s="17"/>
      <c r="G1254" s="17"/>
      <c r="H1254" s="17"/>
      <c r="I1254" s="17"/>
      <c r="J1254" s="17"/>
      <c r="K1254" s="17"/>
      <c r="L1254" s="17"/>
    </row>
    <row r="1255" spans="1:12" outlineLevel="4" x14ac:dyDescent="0.2">
      <c r="A1255" s="20"/>
      <c r="B1255" s="20"/>
      <c r="C1255" s="20" t="s">
        <v>31</v>
      </c>
      <c r="D1255" s="21">
        <v>0</v>
      </c>
      <c r="E1255" s="22" t="s">
        <v>78</v>
      </c>
      <c r="F1255" s="23"/>
      <c r="G1255" s="36">
        <f>IF((TRIM(L1255)="Ja"),ROUND(ROUND((D1255*F1255),4),2),0)</f>
        <v>0</v>
      </c>
      <c r="H1255" s="24"/>
      <c r="I1255" s="36">
        <f>ROUND(ROUND((K1255*G1255),4),2)</f>
        <v>0</v>
      </c>
      <c r="J1255" s="36">
        <f>ROUND(ROUND((K1255*H1255),4),2)</f>
        <v>0</v>
      </c>
      <c r="K1255" s="25">
        <v>0.19</v>
      </c>
      <c r="L1255" s="26" t="s">
        <v>16</v>
      </c>
    </row>
    <row r="1256" spans="1:12" outlineLevel="3" x14ac:dyDescent="0.2">
      <c r="A1256" s="17" t="s">
        <v>1183</v>
      </c>
      <c r="B1256" s="18" t="s">
        <v>1184</v>
      </c>
      <c r="C1256" s="17"/>
      <c r="D1256" s="17"/>
      <c r="E1256" s="17"/>
      <c r="F1256" s="17"/>
      <c r="G1256" s="17"/>
      <c r="H1256" s="17"/>
      <c r="I1256" s="17"/>
      <c r="J1256" s="17"/>
      <c r="K1256" s="17"/>
      <c r="L1256" s="17"/>
    </row>
    <row r="1257" spans="1:12" ht="101.25" outlineLevel="4" x14ac:dyDescent="0.2">
      <c r="A1257" s="17"/>
      <c r="B1257" s="19" t="s">
        <v>1185</v>
      </c>
      <c r="C1257" s="17"/>
      <c r="D1257" s="17"/>
      <c r="E1257" s="17"/>
      <c r="F1257" s="17"/>
      <c r="G1257" s="17"/>
      <c r="H1257" s="17"/>
      <c r="I1257" s="17"/>
      <c r="J1257" s="17"/>
      <c r="K1257" s="17"/>
      <c r="L1257" s="17"/>
    </row>
    <row r="1258" spans="1:12" outlineLevel="4" x14ac:dyDescent="0.2">
      <c r="A1258" s="20"/>
      <c r="B1258" s="20"/>
      <c r="C1258" s="20" t="s">
        <v>31</v>
      </c>
      <c r="D1258" s="21">
        <v>0</v>
      </c>
      <c r="E1258" s="22" t="s">
        <v>78</v>
      </c>
      <c r="F1258" s="23"/>
      <c r="G1258" s="36">
        <f>IF((TRIM(L1258)="Ja"),ROUND(ROUND((D1258*F1258),4),2),0)</f>
        <v>0</v>
      </c>
      <c r="H1258" s="24"/>
      <c r="I1258" s="36">
        <f>ROUND(ROUND((K1258*G1258),4),2)</f>
        <v>0</v>
      </c>
      <c r="J1258" s="36">
        <f>ROUND(ROUND((K1258*H1258),4),2)</f>
        <v>0</v>
      </c>
      <c r="K1258" s="25">
        <v>0.19</v>
      </c>
      <c r="L1258" s="26" t="s">
        <v>16</v>
      </c>
    </row>
    <row r="1259" spans="1:12" outlineLevel="3" x14ac:dyDescent="0.2">
      <c r="A1259" s="17" t="s">
        <v>1186</v>
      </c>
      <c r="B1259" s="18" t="s">
        <v>1187</v>
      </c>
      <c r="C1259" s="17"/>
      <c r="D1259" s="17"/>
      <c r="E1259" s="17"/>
      <c r="F1259" s="17"/>
      <c r="G1259" s="17"/>
      <c r="H1259" s="17"/>
      <c r="I1259" s="17"/>
      <c r="J1259" s="17"/>
      <c r="K1259" s="17"/>
      <c r="L1259" s="17"/>
    </row>
    <row r="1260" spans="1:12" ht="101.25" outlineLevel="4" x14ac:dyDescent="0.2">
      <c r="A1260" s="17"/>
      <c r="B1260" s="19" t="s">
        <v>1188</v>
      </c>
      <c r="C1260" s="17"/>
      <c r="D1260" s="17"/>
      <c r="E1260" s="17"/>
      <c r="F1260" s="17"/>
      <c r="G1260" s="17"/>
      <c r="H1260" s="17"/>
      <c r="I1260" s="17"/>
      <c r="J1260" s="17"/>
      <c r="K1260" s="17"/>
      <c r="L1260" s="17"/>
    </row>
    <row r="1261" spans="1:12" outlineLevel="4" x14ac:dyDescent="0.2">
      <c r="A1261" s="20"/>
      <c r="B1261" s="20"/>
      <c r="C1261" s="20" t="s">
        <v>31</v>
      </c>
      <c r="D1261" s="21">
        <v>0</v>
      </c>
      <c r="E1261" s="22" t="s">
        <v>78</v>
      </c>
      <c r="F1261" s="23"/>
      <c r="G1261" s="36">
        <f>IF((TRIM(L1261)="Ja"),ROUND(ROUND((D1261*F1261),4),2),0)</f>
        <v>0</v>
      </c>
      <c r="H1261" s="24"/>
      <c r="I1261" s="36">
        <f>ROUND(ROUND((K1261*G1261),4),2)</f>
        <v>0</v>
      </c>
      <c r="J1261" s="36">
        <f>ROUND(ROUND((K1261*H1261),4),2)</f>
        <v>0</v>
      </c>
      <c r="K1261" s="25">
        <v>0.19</v>
      </c>
      <c r="L1261" s="26" t="s">
        <v>16</v>
      </c>
    </row>
    <row r="1262" spans="1:12" outlineLevel="3" x14ac:dyDescent="0.2">
      <c r="A1262" s="17" t="s">
        <v>1189</v>
      </c>
      <c r="B1262" s="18" t="s">
        <v>1190</v>
      </c>
      <c r="C1262" s="17"/>
      <c r="D1262" s="17"/>
      <c r="E1262" s="17"/>
      <c r="F1262" s="17"/>
      <c r="G1262" s="17"/>
      <c r="H1262" s="17"/>
      <c r="I1262" s="17"/>
      <c r="J1262" s="17"/>
      <c r="K1262" s="17"/>
      <c r="L1262" s="17"/>
    </row>
    <row r="1263" spans="1:12" ht="101.25" outlineLevel="4" x14ac:dyDescent="0.2">
      <c r="A1263" s="17"/>
      <c r="B1263" s="19" t="s">
        <v>1191</v>
      </c>
      <c r="C1263" s="17"/>
      <c r="D1263" s="17"/>
      <c r="E1263" s="17"/>
      <c r="F1263" s="17"/>
      <c r="G1263" s="17"/>
      <c r="H1263" s="17"/>
      <c r="I1263" s="17"/>
      <c r="J1263" s="17"/>
      <c r="K1263" s="17"/>
      <c r="L1263" s="17"/>
    </row>
    <row r="1264" spans="1:12" outlineLevel="4" x14ac:dyDescent="0.2">
      <c r="A1264" s="20"/>
      <c r="B1264" s="20"/>
      <c r="C1264" s="20" t="s">
        <v>31</v>
      </c>
      <c r="D1264" s="21">
        <v>0</v>
      </c>
      <c r="E1264" s="22" t="s">
        <v>78</v>
      </c>
      <c r="F1264" s="23"/>
      <c r="G1264" s="36">
        <f>IF((TRIM(L1264)="Ja"),ROUND(ROUND((D1264*F1264),4),2),0)</f>
        <v>0</v>
      </c>
      <c r="H1264" s="24"/>
      <c r="I1264" s="36">
        <f>ROUND(ROUND((K1264*G1264),4),2)</f>
        <v>0</v>
      </c>
      <c r="J1264" s="36">
        <f>ROUND(ROUND((K1264*H1264),4),2)</f>
        <v>0</v>
      </c>
      <c r="K1264" s="25">
        <v>0.19</v>
      </c>
      <c r="L1264" s="26" t="s">
        <v>16</v>
      </c>
    </row>
    <row r="1265" spans="1:12" outlineLevel="2" x14ac:dyDescent="0.2">
      <c r="A1265" s="27" t="s">
        <v>1192</v>
      </c>
      <c r="B1265" s="28" t="s">
        <v>668</v>
      </c>
      <c r="C1265" s="27" t="s">
        <v>25</v>
      </c>
      <c r="D1265" s="29"/>
      <c r="E1265" s="30"/>
      <c r="F1265" s="31"/>
      <c r="G1265" s="32">
        <f>IF((TRIM(L1265)="Ja"),SUM(G1268+G1271+G1274+G1277+G1280+G1283+G1286+G1289+G1292+G1295+G1298+G1301+G1304+G1307+G1310+G1313+G1316+G1319+G1322+G1325+G1328+G1331+G1334+G1337+G1340+G1343+G1346+G1349+G1352+G1355+G1358+G1361),0)</f>
        <v>0</v>
      </c>
      <c r="H1265" s="33"/>
      <c r="I1265" s="32">
        <f>ROUND(ROUND((K1265*G1265),4),2)</f>
        <v>0</v>
      </c>
      <c r="J1265" s="32">
        <f>ROUND(ROUND((K1265*H1265),4),2)</f>
        <v>0</v>
      </c>
      <c r="K1265" s="34">
        <v>0.19</v>
      </c>
      <c r="L1265" s="35" t="s">
        <v>16</v>
      </c>
    </row>
    <row r="1266" spans="1:12" outlineLevel="3" x14ac:dyDescent="0.2">
      <c r="A1266" s="17" t="s">
        <v>1193</v>
      </c>
      <c r="B1266" s="18" t="s">
        <v>670</v>
      </c>
      <c r="C1266" s="17"/>
      <c r="D1266" s="17"/>
      <c r="E1266" s="17"/>
      <c r="F1266" s="17"/>
      <c r="G1266" s="17"/>
      <c r="H1266" s="17"/>
      <c r="I1266" s="17"/>
      <c r="J1266" s="17"/>
      <c r="K1266" s="17"/>
      <c r="L1266" s="17"/>
    </row>
    <row r="1267" spans="1:12" ht="168.75" outlineLevel="4" x14ac:dyDescent="0.2">
      <c r="A1267" s="17"/>
      <c r="B1267" s="19" t="s">
        <v>942</v>
      </c>
      <c r="C1267" s="17"/>
      <c r="D1267" s="17"/>
      <c r="E1267" s="17"/>
      <c r="F1267" s="17"/>
      <c r="G1267" s="17"/>
      <c r="H1267" s="17"/>
      <c r="I1267" s="17"/>
      <c r="J1267" s="17"/>
      <c r="K1267" s="17"/>
      <c r="L1267" s="17"/>
    </row>
    <row r="1268" spans="1:12" outlineLevel="4" x14ac:dyDescent="0.2">
      <c r="A1268" s="20"/>
      <c r="B1268" s="20"/>
      <c r="C1268" s="20" t="s">
        <v>31</v>
      </c>
      <c r="D1268" s="21">
        <v>0</v>
      </c>
      <c r="E1268" s="22" t="s">
        <v>78</v>
      </c>
      <c r="F1268" s="23"/>
      <c r="G1268" s="36">
        <f>IF((TRIM(L1268)="Ja"),ROUND(ROUND((D1268*F1268),4),2),0)</f>
        <v>0</v>
      </c>
      <c r="H1268" s="24"/>
      <c r="I1268" s="36">
        <f>ROUND(ROUND((K1268*G1268),4),2)</f>
        <v>0</v>
      </c>
      <c r="J1268" s="36">
        <f>ROUND(ROUND((K1268*H1268),4),2)</f>
        <v>0</v>
      </c>
      <c r="K1268" s="25">
        <v>0.19</v>
      </c>
      <c r="L1268" s="26" t="s">
        <v>16</v>
      </c>
    </row>
    <row r="1269" spans="1:12" outlineLevel="3" x14ac:dyDescent="0.2">
      <c r="A1269" s="17" t="s">
        <v>1194</v>
      </c>
      <c r="B1269" s="18" t="s">
        <v>673</v>
      </c>
      <c r="C1269" s="17"/>
      <c r="D1269" s="17"/>
      <c r="E1269" s="17"/>
      <c r="F1269" s="17"/>
      <c r="G1269" s="17"/>
      <c r="H1269" s="17"/>
      <c r="I1269" s="17"/>
      <c r="J1269" s="17"/>
      <c r="K1269" s="17"/>
      <c r="L1269" s="17"/>
    </row>
    <row r="1270" spans="1:12" ht="236.25" outlineLevel="4" x14ac:dyDescent="0.2">
      <c r="A1270" s="17"/>
      <c r="B1270" s="19" t="s">
        <v>1195</v>
      </c>
      <c r="C1270" s="17"/>
      <c r="D1270" s="17"/>
      <c r="E1270" s="17"/>
      <c r="F1270" s="17"/>
      <c r="G1270" s="17"/>
      <c r="H1270" s="17"/>
      <c r="I1270" s="17"/>
      <c r="J1270" s="17"/>
      <c r="K1270" s="17"/>
      <c r="L1270" s="17"/>
    </row>
    <row r="1271" spans="1:12" outlineLevel="4" x14ac:dyDescent="0.2">
      <c r="A1271" s="20"/>
      <c r="B1271" s="20"/>
      <c r="C1271" s="20" t="s">
        <v>31</v>
      </c>
      <c r="D1271" s="21">
        <v>0</v>
      </c>
      <c r="E1271" s="22" t="s">
        <v>78</v>
      </c>
      <c r="F1271" s="23"/>
      <c r="G1271" s="36">
        <f>IF((TRIM(L1271)="Ja"),ROUND(ROUND((D1271*F1271),4),2),0)</f>
        <v>0</v>
      </c>
      <c r="H1271" s="24"/>
      <c r="I1271" s="36">
        <f>ROUND(ROUND((K1271*G1271),4),2)</f>
        <v>0</v>
      </c>
      <c r="J1271" s="36">
        <f>ROUND(ROUND((K1271*H1271),4),2)</f>
        <v>0</v>
      </c>
      <c r="K1271" s="25">
        <v>0.19</v>
      </c>
      <c r="L1271" s="26" t="s">
        <v>16</v>
      </c>
    </row>
    <row r="1272" spans="1:12" outlineLevel="3" x14ac:dyDescent="0.2">
      <c r="A1272" s="17" t="s">
        <v>1196</v>
      </c>
      <c r="B1272" s="18" t="s">
        <v>676</v>
      </c>
      <c r="C1272" s="17"/>
      <c r="D1272" s="17"/>
      <c r="E1272" s="17"/>
      <c r="F1272" s="17"/>
      <c r="G1272" s="17"/>
      <c r="H1272" s="17"/>
      <c r="I1272" s="17"/>
      <c r="J1272" s="17"/>
      <c r="K1272" s="17"/>
      <c r="L1272" s="17"/>
    </row>
    <row r="1273" spans="1:12" ht="202.5" outlineLevel="4" x14ac:dyDescent="0.2">
      <c r="A1273" s="17"/>
      <c r="B1273" s="19" t="s">
        <v>1197</v>
      </c>
      <c r="C1273" s="17"/>
      <c r="D1273" s="17"/>
      <c r="E1273" s="17"/>
      <c r="F1273" s="17"/>
      <c r="G1273" s="17"/>
      <c r="H1273" s="17"/>
      <c r="I1273" s="17"/>
      <c r="J1273" s="17"/>
      <c r="K1273" s="17"/>
      <c r="L1273" s="17"/>
    </row>
    <row r="1274" spans="1:12" outlineLevel="4" x14ac:dyDescent="0.2">
      <c r="A1274" s="20"/>
      <c r="B1274" s="20"/>
      <c r="C1274" s="20" t="s">
        <v>31</v>
      </c>
      <c r="D1274" s="21">
        <v>0</v>
      </c>
      <c r="E1274" s="22" t="s">
        <v>78</v>
      </c>
      <c r="F1274" s="23"/>
      <c r="G1274" s="36">
        <f>IF((TRIM(L1274)="Ja"),ROUND(ROUND((D1274*F1274),4),2),0)</f>
        <v>0</v>
      </c>
      <c r="H1274" s="24"/>
      <c r="I1274" s="36">
        <f>ROUND(ROUND((K1274*G1274),4),2)</f>
        <v>0</v>
      </c>
      <c r="J1274" s="36">
        <f>ROUND(ROUND((K1274*H1274),4),2)</f>
        <v>0</v>
      </c>
      <c r="K1274" s="25">
        <v>0.19</v>
      </c>
      <c r="L1274" s="26" t="s">
        <v>16</v>
      </c>
    </row>
    <row r="1275" spans="1:12" outlineLevel="3" x14ac:dyDescent="0.2">
      <c r="A1275" s="17" t="s">
        <v>1198</v>
      </c>
      <c r="B1275" s="18" t="s">
        <v>679</v>
      </c>
      <c r="C1275" s="17"/>
      <c r="D1275" s="17"/>
      <c r="E1275" s="17"/>
      <c r="F1275" s="17"/>
      <c r="G1275" s="17"/>
      <c r="H1275" s="17"/>
      <c r="I1275" s="17"/>
      <c r="J1275" s="17"/>
      <c r="K1275" s="17"/>
      <c r="L1275" s="17"/>
    </row>
    <row r="1276" spans="1:12" ht="101.25" outlineLevel="4" x14ac:dyDescent="0.2">
      <c r="A1276" s="17"/>
      <c r="B1276" s="19" t="s">
        <v>1199</v>
      </c>
      <c r="C1276" s="17"/>
      <c r="D1276" s="17"/>
      <c r="E1276" s="17"/>
      <c r="F1276" s="17"/>
      <c r="G1276" s="17"/>
      <c r="H1276" s="17"/>
      <c r="I1276" s="17"/>
      <c r="J1276" s="17"/>
      <c r="K1276" s="17"/>
      <c r="L1276" s="17"/>
    </row>
    <row r="1277" spans="1:12" outlineLevel="4" x14ac:dyDescent="0.2">
      <c r="A1277" s="20"/>
      <c r="B1277" s="20"/>
      <c r="C1277" s="20" t="s">
        <v>31</v>
      </c>
      <c r="D1277" s="21">
        <v>0</v>
      </c>
      <c r="E1277" s="22" t="s">
        <v>78</v>
      </c>
      <c r="F1277" s="23"/>
      <c r="G1277" s="36">
        <f>IF((TRIM(L1277)="Ja"),ROUND(ROUND((D1277*F1277),4),2),0)</f>
        <v>0</v>
      </c>
      <c r="H1277" s="24"/>
      <c r="I1277" s="36">
        <f>ROUND(ROUND((K1277*G1277),4),2)</f>
        <v>0</v>
      </c>
      <c r="J1277" s="36">
        <f>ROUND(ROUND((K1277*H1277),4),2)</f>
        <v>0</v>
      </c>
      <c r="K1277" s="25">
        <v>0.19</v>
      </c>
      <c r="L1277" s="26" t="s">
        <v>16</v>
      </c>
    </row>
    <row r="1278" spans="1:12" outlineLevel="3" x14ac:dyDescent="0.2">
      <c r="A1278" s="17" t="s">
        <v>1200</v>
      </c>
      <c r="B1278" s="18" t="s">
        <v>682</v>
      </c>
      <c r="C1278" s="17"/>
      <c r="D1278" s="17"/>
      <c r="E1278" s="17"/>
      <c r="F1278" s="17"/>
      <c r="G1278" s="17"/>
      <c r="H1278" s="17"/>
      <c r="I1278" s="17"/>
      <c r="J1278" s="17"/>
      <c r="K1278" s="17"/>
      <c r="L1278" s="17"/>
    </row>
    <row r="1279" spans="1:12" ht="168.75" outlineLevel="4" x14ac:dyDescent="0.2">
      <c r="A1279" s="17"/>
      <c r="B1279" s="19" t="s">
        <v>950</v>
      </c>
      <c r="C1279" s="17"/>
      <c r="D1279" s="17"/>
      <c r="E1279" s="17"/>
      <c r="F1279" s="17"/>
      <c r="G1279" s="17"/>
      <c r="H1279" s="17"/>
      <c r="I1279" s="17"/>
      <c r="J1279" s="17"/>
      <c r="K1279" s="17"/>
      <c r="L1279" s="17"/>
    </row>
    <row r="1280" spans="1:12" outlineLevel="4" x14ac:dyDescent="0.2">
      <c r="A1280" s="20"/>
      <c r="B1280" s="20"/>
      <c r="C1280" s="20" t="s">
        <v>31</v>
      </c>
      <c r="D1280" s="21">
        <v>0</v>
      </c>
      <c r="E1280" s="22" t="s">
        <v>78</v>
      </c>
      <c r="F1280" s="23"/>
      <c r="G1280" s="36">
        <f>IF((TRIM(L1280)="Ja"),ROUND(ROUND((D1280*F1280),4),2),0)</f>
        <v>0</v>
      </c>
      <c r="H1280" s="24"/>
      <c r="I1280" s="36">
        <f>ROUND(ROUND((K1280*G1280),4),2)</f>
        <v>0</v>
      </c>
      <c r="J1280" s="36">
        <f>ROUND(ROUND((K1280*H1280),4),2)</f>
        <v>0</v>
      </c>
      <c r="K1280" s="25">
        <v>0.19</v>
      </c>
      <c r="L1280" s="26" t="s">
        <v>16</v>
      </c>
    </row>
    <row r="1281" spans="1:12" outlineLevel="3" x14ac:dyDescent="0.2">
      <c r="A1281" s="17" t="s">
        <v>1201</v>
      </c>
      <c r="B1281" s="18" t="s">
        <v>685</v>
      </c>
      <c r="C1281" s="17"/>
      <c r="D1281" s="17"/>
      <c r="E1281" s="17"/>
      <c r="F1281" s="17"/>
      <c r="G1281" s="17"/>
      <c r="H1281" s="17"/>
      <c r="I1281" s="17"/>
      <c r="J1281" s="17"/>
      <c r="K1281" s="17"/>
      <c r="L1281" s="17"/>
    </row>
    <row r="1282" spans="1:12" ht="168.75" outlineLevel="4" x14ac:dyDescent="0.2">
      <c r="A1282" s="17"/>
      <c r="B1282" s="19" t="s">
        <v>952</v>
      </c>
      <c r="C1282" s="17"/>
      <c r="D1282" s="17"/>
      <c r="E1282" s="17"/>
      <c r="F1282" s="17"/>
      <c r="G1282" s="17"/>
      <c r="H1282" s="17"/>
      <c r="I1282" s="17"/>
      <c r="J1282" s="17"/>
      <c r="K1282" s="17"/>
      <c r="L1282" s="17"/>
    </row>
    <row r="1283" spans="1:12" outlineLevel="4" x14ac:dyDescent="0.2">
      <c r="A1283" s="20"/>
      <c r="B1283" s="20"/>
      <c r="C1283" s="20" t="s">
        <v>31</v>
      </c>
      <c r="D1283" s="21">
        <v>0</v>
      </c>
      <c r="E1283" s="22" t="s">
        <v>78</v>
      </c>
      <c r="F1283" s="23"/>
      <c r="G1283" s="36">
        <f>IF((TRIM(L1283)="Ja"),ROUND(ROUND((D1283*F1283),4),2),0)</f>
        <v>0</v>
      </c>
      <c r="H1283" s="24"/>
      <c r="I1283" s="36">
        <f>ROUND(ROUND((K1283*G1283),4),2)</f>
        <v>0</v>
      </c>
      <c r="J1283" s="36">
        <f>ROUND(ROUND((K1283*H1283),4),2)</f>
        <v>0</v>
      </c>
      <c r="K1283" s="25">
        <v>0.19</v>
      </c>
      <c r="L1283" s="26" t="s">
        <v>16</v>
      </c>
    </row>
    <row r="1284" spans="1:12" outlineLevel="3" x14ac:dyDescent="0.2">
      <c r="A1284" s="17" t="s">
        <v>1202</v>
      </c>
      <c r="B1284" s="18" t="s">
        <v>688</v>
      </c>
      <c r="C1284" s="17"/>
      <c r="D1284" s="17"/>
      <c r="E1284" s="17"/>
      <c r="F1284" s="17"/>
      <c r="G1284" s="17"/>
      <c r="H1284" s="17"/>
      <c r="I1284" s="17"/>
      <c r="J1284" s="17"/>
      <c r="K1284" s="17"/>
      <c r="L1284" s="17"/>
    </row>
    <row r="1285" spans="1:12" ht="270" outlineLevel="4" x14ac:dyDescent="0.2">
      <c r="A1285" s="17"/>
      <c r="B1285" s="19" t="s">
        <v>1203</v>
      </c>
      <c r="C1285" s="17"/>
      <c r="D1285" s="17"/>
      <c r="E1285" s="17"/>
      <c r="F1285" s="17"/>
      <c r="G1285" s="17"/>
      <c r="H1285" s="17"/>
      <c r="I1285" s="17"/>
      <c r="J1285" s="17"/>
      <c r="K1285" s="17"/>
      <c r="L1285" s="17"/>
    </row>
    <row r="1286" spans="1:12" outlineLevel="4" x14ac:dyDescent="0.2">
      <c r="A1286" s="20"/>
      <c r="B1286" s="20"/>
      <c r="C1286" s="20" t="s">
        <v>31</v>
      </c>
      <c r="D1286" s="21">
        <v>0</v>
      </c>
      <c r="E1286" s="22" t="s">
        <v>78</v>
      </c>
      <c r="F1286" s="23"/>
      <c r="G1286" s="36">
        <f>IF((TRIM(L1286)="Ja"),ROUND(ROUND((D1286*F1286),4),2),0)</f>
        <v>0</v>
      </c>
      <c r="H1286" s="24"/>
      <c r="I1286" s="36">
        <f>ROUND(ROUND((K1286*G1286),4),2)</f>
        <v>0</v>
      </c>
      <c r="J1286" s="36">
        <f>ROUND(ROUND((K1286*H1286),4),2)</f>
        <v>0</v>
      </c>
      <c r="K1286" s="25">
        <v>0.19</v>
      </c>
      <c r="L1286" s="26" t="s">
        <v>16</v>
      </c>
    </row>
    <row r="1287" spans="1:12" outlineLevel="3" x14ac:dyDescent="0.2">
      <c r="A1287" s="17" t="s">
        <v>1204</v>
      </c>
      <c r="B1287" s="18" t="s">
        <v>956</v>
      </c>
      <c r="C1287" s="17"/>
      <c r="D1287" s="17"/>
      <c r="E1287" s="17"/>
      <c r="F1287" s="17"/>
      <c r="G1287" s="17"/>
      <c r="H1287" s="17"/>
      <c r="I1287" s="17"/>
      <c r="J1287" s="17"/>
      <c r="K1287" s="17"/>
      <c r="L1287" s="17"/>
    </row>
    <row r="1288" spans="1:12" ht="101.25" outlineLevel="4" x14ac:dyDescent="0.2">
      <c r="A1288" s="17"/>
      <c r="B1288" s="19" t="s">
        <v>1205</v>
      </c>
      <c r="C1288" s="17"/>
      <c r="D1288" s="17"/>
      <c r="E1288" s="17"/>
      <c r="F1288" s="17"/>
      <c r="G1288" s="17"/>
      <c r="H1288" s="17"/>
      <c r="I1288" s="17"/>
      <c r="J1288" s="17"/>
      <c r="K1288" s="17"/>
      <c r="L1288" s="17"/>
    </row>
    <row r="1289" spans="1:12" outlineLevel="4" x14ac:dyDescent="0.2">
      <c r="A1289" s="20"/>
      <c r="B1289" s="20"/>
      <c r="C1289" s="20" t="s">
        <v>31</v>
      </c>
      <c r="D1289" s="21">
        <v>0</v>
      </c>
      <c r="E1289" s="22" t="s">
        <v>78</v>
      </c>
      <c r="F1289" s="23"/>
      <c r="G1289" s="36">
        <f>IF((TRIM(L1289)="Ja"),ROUND(ROUND((D1289*F1289),4),2),0)</f>
        <v>0</v>
      </c>
      <c r="H1289" s="24"/>
      <c r="I1289" s="36">
        <f>ROUND(ROUND((K1289*G1289),4),2)</f>
        <v>0</v>
      </c>
      <c r="J1289" s="36">
        <f>ROUND(ROUND((K1289*H1289),4),2)</f>
        <v>0</v>
      </c>
      <c r="K1289" s="25">
        <v>0.19</v>
      </c>
      <c r="L1289" s="26" t="s">
        <v>16</v>
      </c>
    </row>
    <row r="1290" spans="1:12" outlineLevel="3" x14ac:dyDescent="0.2">
      <c r="A1290" s="17" t="s">
        <v>1206</v>
      </c>
      <c r="B1290" s="18" t="s">
        <v>691</v>
      </c>
      <c r="C1290" s="17"/>
      <c r="D1290" s="17"/>
      <c r="E1290" s="17"/>
      <c r="F1290" s="17"/>
      <c r="G1290" s="17"/>
      <c r="H1290" s="17"/>
      <c r="I1290" s="17"/>
      <c r="J1290" s="17"/>
      <c r="K1290" s="17"/>
      <c r="L1290" s="17"/>
    </row>
    <row r="1291" spans="1:12" ht="270" outlineLevel="4" x14ac:dyDescent="0.2">
      <c r="A1291" s="17"/>
      <c r="B1291" s="19" t="s">
        <v>1207</v>
      </c>
      <c r="C1291" s="17"/>
      <c r="D1291" s="17"/>
      <c r="E1291" s="17"/>
      <c r="F1291" s="17"/>
      <c r="G1291" s="17"/>
      <c r="H1291" s="17"/>
      <c r="I1291" s="17"/>
      <c r="J1291" s="17"/>
      <c r="K1291" s="17"/>
      <c r="L1291" s="17"/>
    </row>
    <row r="1292" spans="1:12" outlineLevel="4" x14ac:dyDescent="0.2">
      <c r="A1292" s="20"/>
      <c r="B1292" s="20"/>
      <c r="C1292" s="20" t="s">
        <v>31</v>
      </c>
      <c r="D1292" s="21">
        <v>0</v>
      </c>
      <c r="E1292" s="22" t="s">
        <v>78</v>
      </c>
      <c r="F1292" s="23"/>
      <c r="G1292" s="36">
        <f>IF((TRIM(L1292)="Ja"),ROUND(ROUND((D1292*F1292),4),2),0)</f>
        <v>0</v>
      </c>
      <c r="H1292" s="24"/>
      <c r="I1292" s="36">
        <f>ROUND(ROUND((K1292*G1292),4),2)</f>
        <v>0</v>
      </c>
      <c r="J1292" s="36">
        <f>ROUND(ROUND((K1292*H1292),4),2)</f>
        <v>0</v>
      </c>
      <c r="K1292" s="25">
        <v>0.19</v>
      </c>
      <c r="L1292" s="26" t="s">
        <v>16</v>
      </c>
    </row>
    <row r="1293" spans="1:12" outlineLevel="3" x14ac:dyDescent="0.2">
      <c r="A1293" s="17" t="s">
        <v>1208</v>
      </c>
      <c r="B1293" s="18" t="s">
        <v>694</v>
      </c>
      <c r="C1293" s="17"/>
      <c r="D1293" s="17"/>
      <c r="E1293" s="17"/>
      <c r="F1293" s="17"/>
      <c r="G1293" s="17"/>
      <c r="H1293" s="17"/>
      <c r="I1293" s="17"/>
      <c r="J1293" s="17"/>
      <c r="K1293" s="17"/>
      <c r="L1293" s="17"/>
    </row>
    <row r="1294" spans="1:12" ht="168.75" outlineLevel="4" x14ac:dyDescent="0.2">
      <c r="A1294" s="17"/>
      <c r="B1294" s="19" t="s">
        <v>961</v>
      </c>
      <c r="C1294" s="17"/>
      <c r="D1294" s="17"/>
      <c r="E1294" s="17"/>
      <c r="F1294" s="17"/>
      <c r="G1294" s="17"/>
      <c r="H1294" s="17"/>
      <c r="I1294" s="17"/>
      <c r="J1294" s="17"/>
      <c r="K1294" s="17"/>
      <c r="L1294" s="17"/>
    </row>
    <row r="1295" spans="1:12" outlineLevel="4" x14ac:dyDescent="0.2">
      <c r="A1295" s="20"/>
      <c r="B1295" s="20"/>
      <c r="C1295" s="20" t="s">
        <v>31</v>
      </c>
      <c r="D1295" s="21">
        <v>0</v>
      </c>
      <c r="E1295" s="22" t="s">
        <v>78</v>
      </c>
      <c r="F1295" s="23"/>
      <c r="G1295" s="36">
        <f>IF((TRIM(L1295)="Ja"),ROUND(ROUND((D1295*F1295),4),2),0)</f>
        <v>0</v>
      </c>
      <c r="H1295" s="24"/>
      <c r="I1295" s="36">
        <f>ROUND(ROUND((K1295*G1295),4),2)</f>
        <v>0</v>
      </c>
      <c r="J1295" s="36">
        <f>ROUND(ROUND((K1295*H1295),4),2)</f>
        <v>0</v>
      </c>
      <c r="K1295" s="25">
        <v>0.19</v>
      </c>
      <c r="L1295" s="26" t="s">
        <v>16</v>
      </c>
    </row>
    <row r="1296" spans="1:12" outlineLevel="3" x14ac:dyDescent="0.2">
      <c r="A1296" s="17" t="s">
        <v>1209</v>
      </c>
      <c r="B1296" s="18" t="s">
        <v>963</v>
      </c>
      <c r="C1296" s="17"/>
      <c r="D1296" s="17"/>
      <c r="E1296" s="17"/>
      <c r="F1296" s="17"/>
      <c r="G1296" s="17"/>
      <c r="H1296" s="17"/>
      <c r="I1296" s="17"/>
      <c r="J1296" s="17"/>
      <c r="K1296" s="17"/>
      <c r="L1296" s="17"/>
    </row>
    <row r="1297" spans="1:12" ht="202.5" outlineLevel="4" x14ac:dyDescent="0.2">
      <c r="A1297" s="17"/>
      <c r="B1297" s="19" t="s">
        <v>1210</v>
      </c>
      <c r="C1297" s="17"/>
      <c r="D1297" s="17"/>
      <c r="E1297" s="17"/>
      <c r="F1297" s="17"/>
      <c r="G1297" s="17"/>
      <c r="H1297" s="17"/>
      <c r="I1297" s="17"/>
      <c r="J1297" s="17"/>
      <c r="K1297" s="17"/>
      <c r="L1297" s="17"/>
    </row>
    <row r="1298" spans="1:12" outlineLevel="4" x14ac:dyDescent="0.2">
      <c r="A1298" s="20"/>
      <c r="B1298" s="20"/>
      <c r="C1298" s="20" t="s">
        <v>31</v>
      </c>
      <c r="D1298" s="21">
        <v>0</v>
      </c>
      <c r="E1298" s="22" t="s">
        <v>78</v>
      </c>
      <c r="F1298" s="23"/>
      <c r="G1298" s="36">
        <f>IF((TRIM(L1298)="Ja"),ROUND(ROUND((D1298*F1298),4),2),0)</f>
        <v>0</v>
      </c>
      <c r="H1298" s="24"/>
      <c r="I1298" s="36">
        <f>ROUND(ROUND((K1298*G1298),4),2)</f>
        <v>0</v>
      </c>
      <c r="J1298" s="36">
        <f>ROUND(ROUND((K1298*H1298),4),2)</f>
        <v>0</v>
      </c>
      <c r="K1298" s="25">
        <v>0.19</v>
      </c>
      <c r="L1298" s="26" t="s">
        <v>16</v>
      </c>
    </row>
    <row r="1299" spans="1:12" outlineLevel="3" x14ac:dyDescent="0.2">
      <c r="A1299" s="17" t="s">
        <v>1211</v>
      </c>
      <c r="B1299" s="18" t="s">
        <v>700</v>
      </c>
      <c r="C1299" s="17"/>
      <c r="D1299" s="17"/>
      <c r="E1299" s="17"/>
      <c r="F1299" s="17"/>
      <c r="G1299" s="17"/>
      <c r="H1299" s="17"/>
      <c r="I1299" s="17"/>
      <c r="J1299" s="17"/>
      <c r="K1299" s="17"/>
      <c r="L1299" s="17"/>
    </row>
    <row r="1300" spans="1:12" ht="168.75" outlineLevel="4" x14ac:dyDescent="0.2">
      <c r="A1300" s="17"/>
      <c r="B1300" s="19" t="s">
        <v>1212</v>
      </c>
      <c r="C1300" s="17"/>
      <c r="D1300" s="17"/>
      <c r="E1300" s="17"/>
      <c r="F1300" s="17"/>
      <c r="G1300" s="17"/>
      <c r="H1300" s="17"/>
      <c r="I1300" s="17"/>
      <c r="J1300" s="17"/>
      <c r="K1300" s="17"/>
      <c r="L1300" s="17"/>
    </row>
    <row r="1301" spans="1:12" outlineLevel="4" x14ac:dyDescent="0.2">
      <c r="A1301" s="20"/>
      <c r="B1301" s="20"/>
      <c r="C1301" s="20" t="s">
        <v>31</v>
      </c>
      <c r="D1301" s="21">
        <v>0</v>
      </c>
      <c r="E1301" s="22" t="s">
        <v>78</v>
      </c>
      <c r="F1301" s="23"/>
      <c r="G1301" s="36">
        <f>IF((TRIM(L1301)="Ja"),ROUND(ROUND((D1301*F1301),4),2),0)</f>
        <v>0</v>
      </c>
      <c r="H1301" s="24"/>
      <c r="I1301" s="36">
        <f>ROUND(ROUND((K1301*G1301),4),2)</f>
        <v>0</v>
      </c>
      <c r="J1301" s="36">
        <f>ROUND(ROUND((K1301*H1301),4),2)</f>
        <v>0</v>
      </c>
      <c r="K1301" s="25">
        <v>0.19</v>
      </c>
      <c r="L1301" s="26" t="s">
        <v>16</v>
      </c>
    </row>
    <row r="1302" spans="1:12" outlineLevel="3" x14ac:dyDescent="0.2">
      <c r="A1302" s="17" t="s">
        <v>1213</v>
      </c>
      <c r="B1302" s="18" t="s">
        <v>703</v>
      </c>
      <c r="C1302" s="17"/>
      <c r="D1302" s="17"/>
      <c r="E1302" s="17"/>
      <c r="F1302" s="17"/>
      <c r="G1302" s="17"/>
      <c r="H1302" s="17"/>
      <c r="I1302" s="17"/>
      <c r="J1302" s="17"/>
      <c r="K1302" s="17"/>
      <c r="L1302" s="17"/>
    </row>
    <row r="1303" spans="1:12" ht="270" outlineLevel="4" x14ac:dyDescent="0.2">
      <c r="A1303" s="17"/>
      <c r="B1303" s="19" t="s">
        <v>1214</v>
      </c>
      <c r="C1303" s="17"/>
      <c r="D1303" s="17"/>
      <c r="E1303" s="17"/>
      <c r="F1303" s="17"/>
      <c r="G1303" s="17"/>
      <c r="H1303" s="17"/>
      <c r="I1303" s="17"/>
      <c r="J1303" s="17"/>
      <c r="K1303" s="17"/>
      <c r="L1303" s="17"/>
    </row>
    <row r="1304" spans="1:12" outlineLevel="4" x14ac:dyDescent="0.2">
      <c r="A1304" s="20"/>
      <c r="B1304" s="20"/>
      <c r="C1304" s="20" t="s">
        <v>31</v>
      </c>
      <c r="D1304" s="21">
        <v>0</v>
      </c>
      <c r="E1304" s="22" t="s">
        <v>78</v>
      </c>
      <c r="F1304" s="23"/>
      <c r="G1304" s="36">
        <f>IF((TRIM(L1304)="Ja"),ROUND(ROUND((D1304*F1304),4),2),0)</f>
        <v>0</v>
      </c>
      <c r="H1304" s="24"/>
      <c r="I1304" s="36">
        <f>ROUND(ROUND((K1304*G1304),4),2)</f>
        <v>0</v>
      </c>
      <c r="J1304" s="36">
        <f>ROUND(ROUND((K1304*H1304),4),2)</f>
        <v>0</v>
      </c>
      <c r="K1304" s="25">
        <v>0.19</v>
      </c>
      <c r="L1304" s="26" t="s">
        <v>16</v>
      </c>
    </row>
    <row r="1305" spans="1:12" outlineLevel="3" x14ac:dyDescent="0.2">
      <c r="A1305" s="17" t="s">
        <v>1215</v>
      </c>
      <c r="B1305" s="18" t="s">
        <v>706</v>
      </c>
      <c r="C1305" s="17"/>
      <c r="D1305" s="17"/>
      <c r="E1305" s="17"/>
      <c r="F1305" s="17"/>
      <c r="G1305" s="17"/>
      <c r="H1305" s="17"/>
      <c r="I1305" s="17"/>
      <c r="J1305" s="17"/>
      <c r="K1305" s="17"/>
      <c r="L1305" s="17"/>
    </row>
    <row r="1306" spans="1:12" ht="123.75" outlineLevel="4" x14ac:dyDescent="0.2">
      <c r="A1306" s="17"/>
      <c r="B1306" s="19" t="s">
        <v>1216</v>
      </c>
      <c r="C1306" s="17"/>
      <c r="D1306" s="17"/>
      <c r="E1306" s="17"/>
      <c r="F1306" s="17"/>
      <c r="G1306" s="17"/>
      <c r="H1306" s="17"/>
      <c r="I1306" s="17"/>
      <c r="J1306" s="17"/>
      <c r="K1306" s="17"/>
      <c r="L1306" s="17"/>
    </row>
    <row r="1307" spans="1:12" outlineLevel="4" x14ac:dyDescent="0.2">
      <c r="A1307" s="20"/>
      <c r="B1307" s="20"/>
      <c r="C1307" s="20" t="s">
        <v>31</v>
      </c>
      <c r="D1307" s="21">
        <v>0</v>
      </c>
      <c r="E1307" s="22" t="s">
        <v>78</v>
      </c>
      <c r="F1307" s="23"/>
      <c r="G1307" s="36">
        <f>IF((TRIM(L1307)="Ja"),ROUND(ROUND((D1307*F1307),4),2),0)</f>
        <v>0</v>
      </c>
      <c r="H1307" s="24"/>
      <c r="I1307" s="36">
        <f>ROUND(ROUND((K1307*G1307),4),2)</f>
        <v>0</v>
      </c>
      <c r="J1307" s="36">
        <f>ROUND(ROUND((K1307*H1307),4),2)</f>
        <v>0</v>
      </c>
      <c r="K1307" s="25">
        <v>0.19</v>
      </c>
      <c r="L1307" s="26" t="s">
        <v>16</v>
      </c>
    </row>
    <row r="1308" spans="1:12" outlineLevel="3" x14ac:dyDescent="0.2">
      <c r="A1308" s="17" t="s">
        <v>1217</v>
      </c>
      <c r="B1308" s="18" t="s">
        <v>709</v>
      </c>
      <c r="C1308" s="17"/>
      <c r="D1308" s="17"/>
      <c r="E1308" s="17"/>
      <c r="F1308" s="17"/>
      <c r="G1308" s="17"/>
      <c r="H1308" s="17"/>
      <c r="I1308" s="17"/>
      <c r="J1308" s="17"/>
      <c r="K1308" s="17"/>
      <c r="L1308" s="17"/>
    </row>
    <row r="1309" spans="1:12" ht="157.5" outlineLevel="4" x14ac:dyDescent="0.2">
      <c r="A1309" s="17"/>
      <c r="B1309" s="19" t="s">
        <v>972</v>
      </c>
      <c r="C1309" s="17"/>
      <c r="D1309" s="17"/>
      <c r="E1309" s="17"/>
      <c r="F1309" s="17"/>
      <c r="G1309" s="17"/>
      <c r="H1309" s="17"/>
      <c r="I1309" s="17"/>
      <c r="J1309" s="17"/>
      <c r="K1309" s="17"/>
      <c r="L1309" s="17"/>
    </row>
    <row r="1310" spans="1:12" outlineLevel="4" x14ac:dyDescent="0.2">
      <c r="A1310" s="20"/>
      <c r="B1310" s="20"/>
      <c r="C1310" s="20" t="s">
        <v>31</v>
      </c>
      <c r="D1310" s="21">
        <v>0</v>
      </c>
      <c r="E1310" s="22" t="s">
        <v>78</v>
      </c>
      <c r="F1310" s="23"/>
      <c r="G1310" s="36">
        <f>IF((TRIM(L1310)="Ja"),ROUND(ROUND((D1310*F1310),4),2),0)</f>
        <v>0</v>
      </c>
      <c r="H1310" s="24"/>
      <c r="I1310" s="36">
        <f>ROUND(ROUND((K1310*G1310),4),2)</f>
        <v>0</v>
      </c>
      <c r="J1310" s="36">
        <f>ROUND(ROUND((K1310*H1310),4),2)</f>
        <v>0</v>
      </c>
      <c r="K1310" s="25">
        <v>0.19</v>
      </c>
      <c r="L1310" s="26" t="s">
        <v>16</v>
      </c>
    </row>
    <row r="1311" spans="1:12" outlineLevel="3" x14ac:dyDescent="0.2">
      <c r="A1311" s="17" t="s">
        <v>1218</v>
      </c>
      <c r="B1311" s="18" t="s">
        <v>712</v>
      </c>
      <c r="C1311" s="17"/>
      <c r="D1311" s="17"/>
      <c r="E1311" s="17"/>
      <c r="F1311" s="17"/>
      <c r="G1311" s="17"/>
      <c r="H1311" s="17"/>
      <c r="I1311" s="17"/>
      <c r="J1311" s="17"/>
      <c r="K1311" s="17"/>
      <c r="L1311" s="17"/>
    </row>
    <row r="1312" spans="1:12" ht="270" outlineLevel="4" x14ac:dyDescent="0.2">
      <c r="A1312" s="17"/>
      <c r="B1312" s="19" t="s">
        <v>1219</v>
      </c>
      <c r="C1312" s="17"/>
      <c r="D1312" s="17"/>
      <c r="E1312" s="17"/>
      <c r="F1312" s="17"/>
      <c r="G1312" s="17"/>
      <c r="H1312" s="17"/>
      <c r="I1312" s="17"/>
      <c r="J1312" s="17"/>
      <c r="K1312" s="17"/>
      <c r="L1312" s="17"/>
    </row>
    <row r="1313" spans="1:12" outlineLevel="4" x14ac:dyDescent="0.2">
      <c r="A1313" s="20"/>
      <c r="B1313" s="20"/>
      <c r="C1313" s="20" t="s">
        <v>31</v>
      </c>
      <c r="D1313" s="21">
        <v>0</v>
      </c>
      <c r="E1313" s="22" t="s">
        <v>78</v>
      </c>
      <c r="F1313" s="23"/>
      <c r="G1313" s="36">
        <f>IF((TRIM(L1313)="Ja"),ROUND(ROUND((D1313*F1313),4),2),0)</f>
        <v>0</v>
      </c>
      <c r="H1313" s="24"/>
      <c r="I1313" s="36">
        <f>ROUND(ROUND((K1313*G1313),4),2)</f>
        <v>0</v>
      </c>
      <c r="J1313" s="36">
        <f>ROUND(ROUND((K1313*H1313),4),2)</f>
        <v>0</v>
      </c>
      <c r="K1313" s="25">
        <v>0.19</v>
      </c>
      <c r="L1313" s="26" t="s">
        <v>16</v>
      </c>
    </row>
    <row r="1314" spans="1:12" outlineLevel="3" x14ac:dyDescent="0.2">
      <c r="A1314" s="17" t="s">
        <v>1220</v>
      </c>
      <c r="B1314" s="18" t="s">
        <v>715</v>
      </c>
      <c r="C1314" s="17"/>
      <c r="D1314" s="17"/>
      <c r="E1314" s="17"/>
      <c r="F1314" s="17"/>
      <c r="G1314" s="17"/>
      <c r="H1314" s="17"/>
      <c r="I1314" s="17"/>
      <c r="J1314" s="17"/>
      <c r="K1314" s="17"/>
      <c r="L1314" s="17"/>
    </row>
    <row r="1315" spans="1:12" ht="157.5" outlineLevel="4" x14ac:dyDescent="0.2">
      <c r="A1315" s="17"/>
      <c r="B1315" s="19" t="s">
        <v>976</v>
      </c>
      <c r="C1315" s="17"/>
      <c r="D1315" s="17"/>
      <c r="E1315" s="17"/>
      <c r="F1315" s="17"/>
      <c r="G1315" s="17"/>
      <c r="H1315" s="17"/>
      <c r="I1315" s="17"/>
      <c r="J1315" s="17"/>
      <c r="K1315" s="17"/>
      <c r="L1315" s="17"/>
    </row>
    <row r="1316" spans="1:12" outlineLevel="4" x14ac:dyDescent="0.2">
      <c r="A1316" s="20"/>
      <c r="B1316" s="20"/>
      <c r="C1316" s="20" t="s">
        <v>31</v>
      </c>
      <c r="D1316" s="21">
        <v>0</v>
      </c>
      <c r="E1316" s="22" t="s">
        <v>78</v>
      </c>
      <c r="F1316" s="23"/>
      <c r="G1316" s="36">
        <f>IF((TRIM(L1316)="Ja"),ROUND(ROUND((D1316*F1316),4),2),0)</f>
        <v>0</v>
      </c>
      <c r="H1316" s="24"/>
      <c r="I1316" s="36">
        <f>ROUND(ROUND((K1316*G1316),4),2)</f>
        <v>0</v>
      </c>
      <c r="J1316" s="36">
        <f>ROUND(ROUND((K1316*H1316),4),2)</f>
        <v>0</v>
      </c>
      <c r="K1316" s="25">
        <v>0.19</v>
      </c>
      <c r="L1316" s="26" t="s">
        <v>16</v>
      </c>
    </row>
    <row r="1317" spans="1:12" outlineLevel="3" x14ac:dyDescent="0.2">
      <c r="A1317" s="17" t="s">
        <v>1221</v>
      </c>
      <c r="B1317" s="18" t="s">
        <v>718</v>
      </c>
      <c r="C1317" s="17"/>
      <c r="D1317" s="17"/>
      <c r="E1317" s="17"/>
      <c r="F1317" s="17"/>
      <c r="G1317" s="17"/>
      <c r="H1317" s="17"/>
      <c r="I1317" s="17"/>
      <c r="J1317" s="17"/>
      <c r="K1317" s="17"/>
      <c r="L1317" s="17"/>
    </row>
    <row r="1318" spans="1:12" ht="157.5" outlineLevel="4" x14ac:dyDescent="0.2">
      <c r="A1318" s="17"/>
      <c r="B1318" s="19" t="s">
        <v>978</v>
      </c>
      <c r="C1318" s="17"/>
      <c r="D1318" s="17"/>
      <c r="E1318" s="17"/>
      <c r="F1318" s="17"/>
      <c r="G1318" s="17"/>
      <c r="H1318" s="17"/>
      <c r="I1318" s="17"/>
      <c r="J1318" s="17"/>
      <c r="K1318" s="17"/>
      <c r="L1318" s="17"/>
    </row>
    <row r="1319" spans="1:12" outlineLevel="4" x14ac:dyDescent="0.2">
      <c r="A1319" s="20"/>
      <c r="B1319" s="20"/>
      <c r="C1319" s="20" t="s">
        <v>31</v>
      </c>
      <c r="D1319" s="21">
        <v>0</v>
      </c>
      <c r="E1319" s="22" t="s">
        <v>78</v>
      </c>
      <c r="F1319" s="23"/>
      <c r="G1319" s="36">
        <f>IF((TRIM(L1319)="Ja"),ROUND(ROUND((D1319*F1319),4),2),0)</f>
        <v>0</v>
      </c>
      <c r="H1319" s="24"/>
      <c r="I1319" s="36">
        <f>ROUND(ROUND((K1319*G1319),4),2)</f>
        <v>0</v>
      </c>
      <c r="J1319" s="36">
        <f>ROUND(ROUND((K1319*H1319),4),2)</f>
        <v>0</v>
      </c>
      <c r="K1319" s="25">
        <v>0.19</v>
      </c>
      <c r="L1319" s="26" t="s">
        <v>16</v>
      </c>
    </row>
    <row r="1320" spans="1:12" outlineLevel="3" x14ac:dyDescent="0.2">
      <c r="A1320" s="17" t="s">
        <v>1222</v>
      </c>
      <c r="B1320" s="18" t="s">
        <v>721</v>
      </c>
      <c r="C1320" s="17"/>
      <c r="D1320" s="17"/>
      <c r="E1320" s="17"/>
      <c r="F1320" s="17"/>
      <c r="G1320" s="17"/>
      <c r="H1320" s="17"/>
      <c r="I1320" s="17"/>
      <c r="J1320" s="17"/>
      <c r="K1320" s="17"/>
      <c r="L1320" s="17"/>
    </row>
    <row r="1321" spans="1:12" ht="123.75" outlineLevel="4" x14ac:dyDescent="0.2">
      <c r="A1321" s="17"/>
      <c r="B1321" s="19" t="s">
        <v>980</v>
      </c>
      <c r="C1321" s="17"/>
      <c r="D1321" s="17"/>
      <c r="E1321" s="17"/>
      <c r="F1321" s="17"/>
      <c r="G1321" s="17"/>
      <c r="H1321" s="17"/>
      <c r="I1321" s="17"/>
      <c r="J1321" s="17"/>
      <c r="K1321" s="17"/>
      <c r="L1321" s="17"/>
    </row>
    <row r="1322" spans="1:12" outlineLevel="4" x14ac:dyDescent="0.2">
      <c r="A1322" s="20"/>
      <c r="B1322" s="20"/>
      <c r="C1322" s="20" t="s">
        <v>31</v>
      </c>
      <c r="D1322" s="21">
        <v>0</v>
      </c>
      <c r="E1322" s="22" t="s">
        <v>78</v>
      </c>
      <c r="F1322" s="23"/>
      <c r="G1322" s="36">
        <f>IF((TRIM(L1322)="Ja"),ROUND(ROUND((D1322*F1322),4),2),0)</f>
        <v>0</v>
      </c>
      <c r="H1322" s="24"/>
      <c r="I1322" s="36">
        <f>ROUND(ROUND((K1322*G1322),4),2)</f>
        <v>0</v>
      </c>
      <c r="J1322" s="36">
        <f>ROUND(ROUND((K1322*H1322),4),2)</f>
        <v>0</v>
      </c>
      <c r="K1322" s="25">
        <v>0.19</v>
      </c>
      <c r="L1322" s="26" t="s">
        <v>16</v>
      </c>
    </row>
    <row r="1323" spans="1:12" outlineLevel="3" x14ac:dyDescent="0.2">
      <c r="A1323" s="17" t="s">
        <v>1223</v>
      </c>
      <c r="B1323" s="18" t="s">
        <v>724</v>
      </c>
      <c r="C1323" s="17"/>
      <c r="D1323" s="17"/>
      <c r="E1323" s="17"/>
      <c r="F1323" s="17"/>
      <c r="G1323" s="17"/>
      <c r="H1323" s="17"/>
      <c r="I1323" s="17"/>
      <c r="J1323" s="17"/>
      <c r="K1323" s="17"/>
      <c r="L1323" s="17"/>
    </row>
    <row r="1324" spans="1:12" ht="168.75" outlineLevel="4" x14ac:dyDescent="0.2">
      <c r="A1324" s="17"/>
      <c r="B1324" s="19" t="s">
        <v>1224</v>
      </c>
      <c r="C1324" s="17"/>
      <c r="D1324" s="17"/>
      <c r="E1324" s="17"/>
      <c r="F1324" s="17"/>
      <c r="G1324" s="17"/>
      <c r="H1324" s="17"/>
      <c r="I1324" s="17"/>
      <c r="J1324" s="17"/>
      <c r="K1324" s="17"/>
      <c r="L1324" s="17"/>
    </row>
    <row r="1325" spans="1:12" outlineLevel="4" x14ac:dyDescent="0.2">
      <c r="A1325" s="20"/>
      <c r="B1325" s="20"/>
      <c r="C1325" s="20" t="s">
        <v>31</v>
      </c>
      <c r="D1325" s="21">
        <v>0</v>
      </c>
      <c r="E1325" s="22" t="s">
        <v>78</v>
      </c>
      <c r="F1325" s="23"/>
      <c r="G1325" s="36">
        <f>IF((TRIM(L1325)="Ja"),ROUND(ROUND((D1325*F1325),4),2),0)</f>
        <v>0</v>
      </c>
      <c r="H1325" s="24"/>
      <c r="I1325" s="36">
        <f>ROUND(ROUND((K1325*G1325),4),2)</f>
        <v>0</v>
      </c>
      <c r="J1325" s="36">
        <f>ROUND(ROUND((K1325*H1325),4),2)</f>
        <v>0</v>
      </c>
      <c r="K1325" s="25">
        <v>0.19</v>
      </c>
      <c r="L1325" s="26" t="s">
        <v>16</v>
      </c>
    </row>
    <row r="1326" spans="1:12" outlineLevel="3" x14ac:dyDescent="0.2">
      <c r="A1326" s="17" t="s">
        <v>1225</v>
      </c>
      <c r="B1326" s="18" t="s">
        <v>727</v>
      </c>
      <c r="C1326" s="17"/>
      <c r="D1326" s="17"/>
      <c r="E1326" s="17"/>
      <c r="F1326" s="17"/>
      <c r="G1326" s="17"/>
      <c r="H1326" s="17"/>
      <c r="I1326" s="17"/>
      <c r="J1326" s="17"/>
      <c r="K1326" s="17"/>
      <c r="L1326" s="17"/>
    </row>
    <row r="1327" spans="1:12" ht="157.5" outlineLevel="4" x14ac:dyDescent="0.2">
      <c r="A1327" s="17"/>
      <c r="B1327" s="19" t="s">
        <v>984</v>
      </c>
      <c r="C1327" s="17"/>
      <c r="D1327" s="17"/>
      <c r="E1327" s="17"/>
      <c r="F1327" s="17"/>
      <c r="G1327" s="17"/>
      <c r="H1327" s="17"/>
      <c r="I1327" s="17"/>
      <c r="J1327" s="17"/>
      <c r="K1327" s="17"/>
      <c r="L1327" s="17"/>
    </row>
    <row r="1328" spans="1:12" outlineLevel="4" x14ac:dyDescent="0.2">
      <c r="A1328" s="20"/>
      <c r="B1328" s="20"/>
      <c r="C1328" s="20" t="s">
        <v>31</v>
      </c>
      <c r="D1328" s="21">
        <v>0</v>
      </c>
      <c r="E1328" s="22" t="s">
        <v>78</v>
      </c>
      <c r="F1328" s="23"/>
      <c r="G1328" s="36">
        <f>IF((TRIM(L1328)="Ja"),ROUND(ROUND((D1328*F1328),4),2),0)</f>
        <v>0</v>
      </c>
      <c r="H1328" s="24"/>
      <c r="I1328" s="36">
        <f>ROUND(ROUND((K1328*G1328),4),2)</f>
        <v>0</v>
      </c>
      <c r="J1328" s="36">
        <f>ROUND(ROUND((K1328*H1328),4),2)</f>
        <v>0</v>
      </c>
      <c r="K1328" s="25">
        <v>0.19</v>
      </c>
      <c r="L1328" s="26" t="s">
        <v>16</v>
      </c>
    </row>
    <row r="1329" spans="1:12" outlineLevel="3" x14ac:dyDescent="0.2">
      <c r="A1329" s="17" t="s">
        <v>1226</v>
      </c>
      <c r="B1329" s="18" t="s">
        <v>730</v>
      </c>
      <c r="C1329" s="17"/>
      <c r="D1329" s="17"/>
      <c r="E1329" s="17"/>
      <c r="F1329" s="17"/>
      <c r="G1329" s="17"/>
      <c r="H1329" s="17"/>
      <c r="I1329" s="17"/>
      <c r="J1329" s="17"/>
      <c r="K1329" s="17"/>
      <c r="L1329" s="17"/>
    </row>
    <row r="1330" spans="1:12" ht="236.25" outlineLevel="4" x14ac:dyDescent="0.2">
      <c r="A1330" s="17"/>
      <c r="B1330" s="19" t="s">
        <v>1227</v>
      </c>
      <c r="C1330" s="17"/>
      <c r="D1330" s="17"/>
      <c r="E1330" s="17"/>
      <c r="F1330" s="17"/>
      <c r="G1330" s="17"/>
      <c r="H1330" s="17"/>
      <c r="I1330" s="17"/>
      <c r="J1330" s="17"/>
      <c r="K1330" s="17"/>
      <c r="L1330" s="17"/>
    </row>
    <row r="1331" spans="1:12" outlineLevel="4" x14ac:dyDescent="0.2">
      <c r="A1331" s="20"/>
      <c r="B1331" s="20"/>
      <c r="C1331" s="20" t="s">
        <v>31</v>
      </c>
      <c r="D1331" s="21">
        <v>0</v>
      </c>
      <c r="E1331" s="22" t="s">
        <v>78</v>
      </c>
      <c r="F1331" s="23"/>
      <c r="G1331" s="36">
        <f>IF((TRIM(L1331)="Ja"),ROUND(ROUND((D1331*F1331),4),2),0)</f>
        <v>0</v>
      </c>
      <c r="H1331" s="24"/>
      <c r="I1331" s="36">
        <f>ROUND(ROUND((K1331*G1331),4),2)</f>
        <v>0</v>
      </c>
      <c r="J1331" s="36">
        <f>ROUND(ROUND((K1331*H1331),4),2)</f>
        <v>0</v>
      </c>
      <c r="K1331" s="25">
        <v>0.19</v>
      </c>
      <c r="L1331" s="26" t="s">
        <v>16</v>
      </c>
    </row>
    <row r="1332" spans="1:12" outlineLevel="3" x14ac:dyDescent="0.2">
      <c r="A1332" s="17" t="s">
        <v>1228</v>
      </c>
      <c r="B1332" s="18" t="s">
        <v>733</v>
      </c>
      <c r="C1332" s="17"/>
      <c r="D1332" s="17"/>
      <c r="E1332" s="17"/>
      <c r="F1332" s="17"/>
      <c r="G1332" s="17"/>
      <c r="H1332" s="17"/>
      <c r="I1332" s="17"/>
      <c r="J1332" s="17"/>
      <c r="K1332" s="17"/>
      <c r="L1332" s="17"/>
    </row>
    <row r="1333" spans="1:12" ht="202.5" outlineLevel="4" x14ac:dyDescent="0.2">
      <c r="A1333" s="17"/>
      <c r="B1333" s="19" t="s">
        <v>1229</v>
      </c>
      <c r="C1333" s="17"/>
      <c r="D1333" s="17"/>
      <c r="E1333" s="17"/>
      <c r="F1333" s="17"/>
      <c r="G1333" s="17"/>
      <c r="H1333" s="17"/>
      <c r="I1333" s="17"/>
      <c r="J1333" s="17"/>
      <c r="K1333" s="17"/>
      <c r="L1333" s="17"/>
    </row>
    <row r="1334" spans="1:12" outlineLevel="4" x14ac:dyDescent="0.2">
      <c r="A1334" s="20"/>
      <c r="B1334" s="20"/>
      <c r="C1334" s="20" t="s">
        <v>31</v>
      </c>
      <c r="D1334" s="21">
        <v>0</v>
      </c>
      <c r="E1334" s="22" t="s">
        <v>78</v>
      </c>
      <c r="F1334" s="23"/>
      <c r="G1334" s="36">
        <f>IF((TRIM(L1334)="Ja"),ROUND(ROUND((D1334*F1334),4),2),0)</f>
        <v>0</v>
      </c>
      <c r="H1334" s="24"/>
      <c r="I1334" s="36">
        <f>ROUND(ROUND((K1334*G1334),4),2)</f>
        <v>0</v>
      </c>
      <c r="J1334" s="36">
        <f>ROUND(ROUND((K1334*H1334),4),2)</f>
        <v>0</v>
      </c>
      <c r="K1334" s="25">
        <v>0.19</v>
      </c>
      <c r="L1334" s="26" t="s">
        <v>16</v>
      </c>
    </row>
    <row r="1335" spans="1:12" outlineLevel="3" x14ac:dyDescent="0.2">
      <c r="A1335" s="17" t="s">
        <v>1230</v>
      </c>
      <c r="B1335" s="18" t="s">
        <v>736</v>
      </c>
      <c r="C1335" s="17"/>
      <c r="D1335" s="17"/>
      <c r="E1335" s="17"/>
      <c r="F1335" s="17"/>
      <c r="G1335" s="17"/>
      <c r="H1335" s="17"/>
      <c r="I1335" s="17"/>
      <c r="J1335" s="17"/>
      <c r="K1335" s="17"/>
      <c r="L1335" s="17"/>
    </row>
    <row r="1336" spans="1:12" ht="202.5" outlineLevel="4" x14ac:dyDescent="0.2">
      <c r="A1336" s="17"/>
      <c r="B1336" s="19" t="s">
        <v>1231</v>
      </c>
      <c r="C1336" s="17"/>
      <c r="D1336" s="17"/>
      <c r="E1336" s="17"/>
      <c r="F1336" s="17"/>
      <c r="G1336" s="17"/>
      <c r="H1336" s="17"/>
      <c r="I1336" s="17"/>
      <c r="J1336" s="17"/>
      <c r="K1336" s="17"/>
      <c r="L1336" s="17"/>
    </row>
    <row r="1337" spans="1:12" outlineLevel="4" x14ac:dyDescent="0.2">
      <c r="A1337" s="20"/>
      <c r="B1337" s="20"/>
      <c r="C1337" s="20" t="s">
        <v>31</v>
      </c>
      <c r="D1337" s="21">
        <v>0</v>
      </c>
      <c r="E1337" s="22" t="s">
        <v>78</v>
      </c>
      <c r="F1337" s="23"/>
      <c r="G1337" s="36">
        <f>IF((TRIM(L1337)="Ja"),ROUND(ROUND((D1337*F1337),4),2),0)</f>
        <v>0</v>
      </c>
      <c r="H1337" s="24"/>
      <c r="I1337" s="36">
        <f>ROUND(ROUND((K1337*G1337),4),2)</f>
        <v>0</v>
      </c>
      <c r="J1337" s="36">
        <f>ROUND(ROUND((K1337*H1337),4),2)</f>
        <v>0</v>
      </c>
      <c r="K1337" s="25">
        <v>0.19</v>
      </c>
      <c r="L1337" s="26" t="s">
        <v>16</v>
      </c>
    </row>
    <row r="1338" spans="1:12" outlineLevel="3" x14ac:dyDescent="0.2">
      <c r="A1338" s="17" t="s">
        <v>1232</v>
      </c>
      <c r="B1338" s="18" t="s">
        <v>739</v>
      </c>
      <c r="C1338" s="17"/>
      <c r="D1338" s="17"/>
      <c r="E1338" s="17"/>
      <c r="F1338" s="17"/>
      <c r="G1338" s="17"/>
      <c r="H1338" s="17"/>
      <c r="I1338" s="17"/>
      <c r="J1338" s="17"/>
      <c r="K1338" s="17"/>
      <c r="L1338" s="17"/>
    </row>
    <row r="1339" spans="1:12" ht="157.5" outlineLevel="4" x14ac:dyDescent="0.2">
      <c r="A1339" s="17"/>
      <c r="B1339" s="19" t="s">
        <v>992</v>
      </c>
      <c r="C1339" s="17"/>
      <c r="D1339" s="17"/>
      <c r="E1339" s="17"/>
      <c r="F1339" s="17"/>
      <c r="G1339" s="17"/>
      <c r="H1339" s="17"/>
      <c r="I1339" s="17"/>
      <c r="J1339" s="17"/>
      <c r="K1339" s="17"/>
      <c r="L1339" s="17"/>
    </row>
    <row r="1340" spans="1:12" outlineLevel="4" x14ac:dyDescent="0.2">
      <c r="A1340" s="20"/>
      <c r="B1340" s="20"/>
      <c r="C1340" s="20" t="s">
        <v>31</v>
      </c>
      <c r="D1340" s="21">
        <v>0</v>
      </c>
      <c r="E1340" s="22" t="s">
        <v>78</v>
      </c>
      <c r="F1340" s="23"/>
      <c r="G1340" s="36">
        <f>IF((TRIM(L1340)="Ja"),ROUND(ROUND((D1340*F1340),4),2),0)</f>
        <v>0</v>
      </c>
      <c r="H1340" s="24"/>
      <c r="I1340" s="36">
        <f>ROUND(ROUND((K1340*G1340),4),2)</f>
        <v>0</v>
      </c>
      <c r="J1340" s="36">
        <f>ROUND(ROUND((K1340*H1340),4),2)</f>
        <v>0</v>
      </c>
      <c r="K1340" s="25">
        <v>0.19</v>
      </c>
      <c r="L1340" s="26" t="s">
        <v>16</v>
      </c>
    </row>
    <row r="1341" spans="1:12" outlineLevel="3" x14ac:dyDescent="0.2">
      <c r="A1341" s="17" t="s">
        <v>1233</v>
      </c>
      <c r="B1341" s="18" t="s">
        <v>745</v>
      </c>
      <c r="C1341" s="17"/>
      <c r="D1341" s="17"/>
      <c r="E1341" s="17"/>
      <c r="F1341" s="17"/>
      <c r="G1341" s="17"/>
      <c r="H1341" s="17"/>
      <c r="I1341" s="17"/>
      <c r="J1341" s="17"/>
      <c r="K1341" s="17"/>
      <c r="L1341" s="17"/>
    </row>
    <row r="1342" spans="1:12" ht="157.5" outlineLevel="4" x14ac:dyDescent="0.2">
      <c r="A1342" s="17"/>
      <c r="B1342" s="19" t="s">
        <v>994</v>
      </c>
      <c r="C1342" s="17"/>
      <c r="D1342" s="17"/>
      <c r="E1342" s="17"/>
      <c r="F1342" s="17"/>
      <c r="G1342" s="17"/>
      <c r="H1342" s="17"/>
      <c r="I1342" s="17"/>
      <c r="J1342" s="17"/>
      <c r="K1342" s="17"/>
      <c r="L1342" s="17"/>
    </row>
    <row r="1343" spans="1:12" outlineLevel="4" x14ac:dyDescent="0.2">
      <c r="A1343" s="20"/>
      <c r="B1343" s="20"/>
      <c r="C1343" s="20" t="s">
        <v>31</v>
      </c>
      <c r="D1343" s="21">
        <v>0</v>
      </c>
      <c r="E1343" s="22" t="s">
        <v>78</v>
      </c>
      <c r="F1343" s="23"/>
      <c r="G1343" s="36">
        <f>IF((TRIM(L1343)="Ja"),ROUND(ROUND((D1343*F1343),4),2),0)</f>
        <v>0</v>
      </c>
      <c r="H1343" s="24"/>
      <c r="I1343" s="36">
        <f>ROUND(ROUND((K1343*G1343),4),2)</f>
        <v>0</v>
      </c>
      <c r="J1343" s="36">
        <f>ROUND(ROUND((K1343*H1343),4),2)</f>
        <v>0</v>
      </c>
      <c r="K1343" s="25">
        <v>0.19</v>
      </c>
      <c r="L1343" s="26" t="s">
        <v>16</v>
      </c>
    </row>
    <row r="1344" spans="1:12" outlineLevel="3" x14ac:dyDescent="0.2">
      <c r="A1344" s="17" t="s">
        <v>1234</v>
      </c>
      <c r="B1344" s="18" t="s">
        <v>748</v>
      </c>
      <c r="C1344" s="17"/>
      <c r="D1344" s="17"/>
      <c r="E1344" s="17"/>
      <c r="F1344" s="17"/>
      <c r="G1344" s="17"/>
      <c r="H1344" s="17"/>
      <c r="I1344" s="17"/>
      <c r="J1344" s="17"/>
      <c r="K1344" s="17"/>
      <c r="L1344" s="17"/>
    </row>
    <row r="1345" spans="1:12" ht="202.5" outlineLevel="4" x14ac:dyDescent="0.2">
      <c r="A1345" s="17"/>
      <c r="B1345" s="19" t="s">
        <v>1235</v>
      </c>
      <c r="C1345" s="17"/>
      <c r="D1345" s="17"/>
      <c r="E1345" s="17"/>
      <c r="F1345" s="17"/>
      <c r="G1345" s="17"/>
      <c r="H1345" s="17"/>
      <c r="I1345" s="17"/>
      <c r="J1345" s="17"/>
      <c r="K1345" s="17"/>
      <c r="L1345" s="17"/>
    </row>
    <row r="1346" spans="1:12" outlineLevel="4" x14ac:dyDescent="0.2">
      <c r="A1346" s="20"/>
      <c r="B1346" s="20"/>
      <c r="C1346" s="20" t="s">
        <v>31</v>
      </c>
      <c r="D1346" s="21">
        <v>0</v>
      </c>
      <c r="E1346" s="22" t="s">
        <v>78</v>
      </c>
      <c r="F1346" s="23"/>
      <c r="G1346" s="36">
        <f>IF((TRIM(L1346)="Ja"),ROUND(ROUND((D1346*F1346),4),2),0)</f>
        <v>0</v>
      </c>
      <c r="H1346" s="24"/>
      <c r="I1346" s="36">
        <f>ROUND(ROUND((K1346*G1346),4),2)</f>
        <v>0</v>
      </c>
      <c r="J1346" s="36">
        <f>ROUND(ROUND((K1346*H1346),4),2)</f>
        <v>0</v>
      </c>
      <c r="K1346" s="25">
        <v>0.19</v>
      </c>
      <c r="L1346" s="26" t="s">
        <v>16</v>
      </c>
    </row>
    <row r="1347" spans="1:12" outlineLevel="3" x14ac:dyDescent="0.2">
      <c r="A1347" s="17" t="s">
        <v>1236</v>
      </c>
      <c r="B1347" s="18" t="s">
        <v>754</v>
      </c>
      <c r="C1347" s="17"/>
      <c r="D1347" s="17"/>
      <c r="E1347" s="17"/>
      <c r="F1347" s="17"/>
      <c r="G1347" s="17"/>
      <c r="H1347" s="17"/>
      <c r="I1347" s="17"/>
      <c r="J1347" s="17"/>
      <c r="K1347" s="17"/>
      <c r="L1347" s="17"/>
    </row>
    <row r="1348" spans="1:12" ht="123.75" outlineLevel="4" x14ac:dyDescent="0.2">
      <c r="A1348" s="17"/>
      <c r="B1348" s="19" t="s">
        <v>998</v>
      </c>
      <c r="C1348" s="17"/>
      <c r="D1348" s="17"/>
      <c r="E1348" s="17"/>
      <c r="F1348" s="17"/>
      <c r="G1348" s="17"/>
      <c r="H1348" s="17"/>
      <c r="I1348" s="17"/>
      <c r="J1348" s="17"/>
      <c r="K1348" s="17"/>
      <c r="L1348" s="17"/>
    </row>
    <row r="1349" spans="1:12" outlineLevel="4" x14ac:dyDescent="0.2">
      <c r="A1349" s="20"/>
      <c r="B1349" s="20"/>
      <c r="C1349" s="20" t="s">
        <v>31</v>
      </c>
      <c r="D1349" s="21">
        <v>0</v>
      </c>
      <c r="E1349" s="22" t="s">
        <v>78</v>
      </c>
      <c r="F1349" s="23"/>
      <c r="G1349" s="36">
        <f>IF((TRIM(L1349)="Ja"),ROUND(ROUND((D1349*F1349),4),2),0)</f>
        <v>0</v>
      </c>
      <c r="H1349" s="24"/>
      <c r="I1349" s="36">
        <f>ROUND(ROUND((K1349*G1349),4),2)</f>
        <v>0</v>
      </c>
      <c r="J1349" s="36">
        <f>ROUND(ROUND((K1349*H1349),4),2)</f>
        <v>0</v>
      </c>
      <c r="K1349" s="25">
        <v>0.19</v>
      </c>
      <c r="L1349" s="26" t="s">
        <v>16</v>
      </c>
    </row>
    <row r="1350" spans="1:12" outlineLevel="3" x14ac:dyDescent="0.2">
      <c r="A1350" s="17" t="s">
        <v>1237</v>
      </c>
      <c r="B1350" s="18" t="s">
        <v>757</v>
      </c>
      <c r="C1350" s="17"/>
      <c r="D1350" s="17"/>
      <c r="E1350" s="17"/>
      <c r="F1350" s="17"/>
      <c r="G1350" s="17"/>
      <c r="H1350" s="17"/>
      <c r="I1350" s="17"/>
      <c r="J1350" s="17"/>
      <c r="K1350" s="17"/>
      <c r="L1350" s="17"/>
    </row>
    <row r="1351" spans="1:12" ht="168.75" outlineLevel="4" x14ac:dyDescent="0.2">
      <c r="A1351" s="17"/>
      <c r="B1351" s="19" t="s">
        <v>1238</v>
      </c>
      <c r="C1351" s="17"/>
      <c r="D1351" s="17"/>
      <c r="E1351" s="17"/>
      <c r="F1351" s="17"/>
      <c r="G1351" s="17"/>
      <c r="H1351" s="17"/>
      <c r="I1351" s="17"/>
      <c r="J1351" s="17"/>
      <c r="K1351" s="17"/>
      <c r="L1351" s="17"/>
    </row>
    <row r="1352" spans="1:12" outlineLevel="4" x14ac:dyDescent="0.2">
      <c r="A1352" s="20"/>
      <c r="B1352" s="20"/>
      <c r="C1352" s="20" t="s">
        <v>31</v>
      </c>
      <c r="D1352" s="21">
        <v>0</v>
      </c>
      <c r="E1352" s="22" t="s">
        <v>78</v>
      </c>
      <c r="F1352" s="23"/>
      <c r="G1352" s="36">
        <f>IF((TRIM(L1352)="Ja"),ROUND(ROUND((D1352*F1352),4),2),0)</f>
        <v>0</v>
      </c>
      <c r="H1352" s="24"/>
      <c r="I1352" s="36">
        <f>ROUND(ROUND((K1352*G1352),4),2)</f>
        <v>0</v>
      </c>
      <c r="J1352" s="36">
        <f>ROUND(ROUND((K1352*H1352),4),2)</f>
        <v>0</v>
      </c>
      <c r="K1352" s="25">
        <v>0.19</v>
      </c>
      <c r="L1352" s="26" t="s">
        <v>16</v>
      </c>
    </row>
    <row r="1353" spans="1:12" outlineLevel="3" x14ac:dyDescent="0.2">
      <c r="A1353" s="17" t="s">
        <v>1239</v>
      </c>
      <c r="B1353" s="18" t="s">
        <v>760</v>
      </c>
      <c r="C1353" s="17"/>
      <c r="D1353" s="17"/>
      <c r="E1353" s="17"/>
      <c r="F1353" s="17"/>
      <c r="G1353" s="17"/>
      <c r="H1353" s="17"/>
      <c r="I1353" s="17"/>
      <c r="J1353" s="17"/>
      <c r="K1353" s="17"/>
      <c r="L1353" s="17"/>
    </row>
    <row r="1354" spans="1:12" ht="157.5" outlineLevel="4" x14ac:dyDescent="0.2">
      <c r="A1354" s="17"/>
      <c r="B1354" s="19" t="s">
        <v>1002</v>
      </c>
      <c r="C1354" s="17"/>
      <c r="D1354" s="17"/>
      <c r="E1354" s="17"/>
      <c r="F1354" s="17"/>
      <c r="G1354" s="17"/>
      <c r="H1354" s="17"/>
      <c r="I1354" s="17"/>
      <c r="J1354" s="17"/>
      <c r="K1354" s="17"/>
      <c r="L1354" s="17"/>
    </row>
    <row r="1355" spans="1:12" outlineLevel="4" x14ac:dyDescent="0.2">
      <c r="A1355" s="20"/>
      <c r="B1355" s="20"/>
      <c r="C1355" s="20" t="s">
        <v>31</v>
      </c>
      <c r="D1355" s="21">
        <v>0</v>
      </c>
      <c r="E1355" s="22" t="s">
        <v>78</v>
      </c>
      <c r="F1355" s="23"/>
      <c r="G1355" s="36">
        <f>IF((TRIM(L1355)="Ja"),ROUND(ROUND((D1355*F1355),4),2),0)</f>
        <v>0</v>
      </c>
      <c r="H1355" s="24"/>
      <c r="I1355" s="36">
        <f>ROUND(ROUND((K1355*G1355),4),2)</f>
        <v>0</v>
      </c>
      <c r="J1355" s="36">
        <f>ROUND(ROUND((K1355*H1355),4),2)</f>
        <v>0</v>
      </c>
      <c r="K1355" s="25">
        <v>0.19</v>
      </c>
      <c r="L1355" s="26" t="s">
        <v>16</v>
      </c>
    </row>
    <row r="1356" spans="1:12" outlineLevel="3" x14ac:dyDescent="0.2">
      <c r="A1356" s="17" t="s">
        <v>1240</v>
      </c>
      <c r="B1356" s="18" t="s">
        <v>763</v>
      </c>
      <c r="C1356" s="17"/>
      <c r="D1356" s="17"/>
      <c r="E1356" s="17"/>
      <c r="F1356" s="17"/>
      <c r="G1356" s="17"/>
      <c r="H1356" s="17"/>
      <c r="I1356" s="17"/>
      <c r="J1356" s="17"/>
      <c r="K1356" s="17"/>
      <c r="L1356" s="17"/>
    </row>
    <row r="1357" spans="1:12" ht="213.75" outlineLevel="4" x14ac:dyDescent="0.2">
      <c r="A1357" s="17"/>
      <c r="B1357" s="19" t="s">
        <v>1241</v>
      </c>
      <c r="C1357" s="17"/>
      <c r="D1357" s="17"/>
      <c r="E1357" s="17"/>
      <c r="F1357" s="17"/>
      <c r="G1357" s="17"/>
      <c r="H1357" s="17"/>
      <c r="I1357" s="17"/>
      <c r="J1357" s="17"/>
      <c r="K1357" s="17"/>
      <c r="L1357" s="17"/>
    </row>
    <row r="1358" spans="1:12" outlineLevel="4" x14ac:dyDescent="0.2">
      <c r="A1358" s="20"/>
      <c r="B1358" s="20"/>
      <c r="C1358" s="20" t="s">
        <v>31</v>
      </c>
      <c r="D1358" s="21">
        <v>0</v>
      </c>
      <c r="E1358" s="22" t="s">
        <v>78</v>
      </c>
      <c r="F1358" s="23"/>
      <c r="G1358" s="36">
        <f>IF((TRIM(L1358)="Ja"),ROUND(ROUND((D1358*F1358),4),2),0)</f>
        <v>0</v>
      </c>
      <c r="H1358" s="24"/>
      <c r="I1358" s="36">
        <f>ROUND(ROUND((K1358*G1358),4),2)</f>
        <v>0</v>
      </c>
      <c r="J1358" s="36">
        <f>ROUND(ROUND((K1358*H1358),4),2)</f>
        <v>0</v>
      </c>
      <c r="K1358" s="25">
        <v>0.19</v>
      </c>
      <c r="L1358" s="26" t="s">
        <v>16</v>
      </c>
    </row>
    <row r="1359" spans="1:12" outlineLevel="3" x14ac:dyDescent="0.2">
      <c r="A1359" s="17" t="s">
        <v>1242</v>
      </c>
      <c r="B1359" s="18" t="s">
        <v>766</v>
      </c>
      <c r="C1359" s="17"/>
      <c r="D1359" s="17"/>
      <c r="E1359" s="17"/>
      <c r="F1359" s="17"/>
      <c r="G1359" s="17"/>
      <c r="H1359" s="17"/>
      <c r="I1359" s="17"/>
      <c r="J1359" s="17"/>
      <c r="K1359" s="17"/>
      <c r="L1359" s="17"/>
    </row>
    <row r="1360" spans="1:12" ht="157.5" outlineLevel="4" x14ac:dyDescent="0.2">
      <c r="A1360" s="17"/>
      <c r="B1360" s="19" t="s">
        <v>1006</v>
      </c>
      <c r="C1360" s="17"/>
      <c r="D1360" s="17"/>
      <c r="E1360" s="17"/>
      <c r="F1360" s="17"/>
      <c r="G1360" s="17"/>
      <c r="H1360" s="17"/>
      <c r="I1360" s="17"/>
      <c r="J1360" s="17"/>
      <c r="K1360" s="17"/>
      <c r="L1360" s="17"/>
    </row>
    <row r="1361" spans="1:12" outlineLevel="4" x14ac:dyDescent="0.2">
      <c r="A1361" s="20"/>
      <c r="B1361" s="20"/>
      <c r="C1361" s="20" t="s">
        <v>31</v>
      </c>
      <c r="D1361" s="21">
        <v>0</v>
      </c>
      <c r="E1361" s="22" t="s">
        <v>78</v>
      </c>
      <c r="F1361" s="23"/>
      <c r="G1361" s="36">
        <f>IF((TRIM(L1361)="Ja"),ROUND(ROUND((D1361*F1361),4),2),0)</f>
        <v>0</v>
      </c>
      <c r="H1361" s="24"/>
      <c r="I1361" s="36">
        <f>ROUND(ROUND((K1361*G1361),4),2)</f>
        <v>0</v>
      </c>
      <c r="J1361" s="36">
        <f>ROUND(ROUND((K1361*H1361),4),2)</f>
        <v>0</v>
      </c>
      <c r="K1361" s="25">
        <v>0.19</v>
      </c>
      <c r="L1361" s="26" t="s">
        <v>16</v>
      </c>
    </row>
    <row r="1362" spans="1:12" outlineLevel="2" x14ac:dyDescent="0.2">
      <c r="A1362" s="27" t="s">
        <v>1243</v>
      </c>
      <c r="B1362" s="28" t="s">
        <v>772</v>
      </c>
      <c r="C1362" s="27" t="s">
        <v>25</v>
      </c>
      <c r="D1362" s="29"/>
      <c r="E1362" s="30"/>
      <c r="F1362" s="31"/>
      <c r="G1362" s="32">
        <f>IF((TRIM(L1362)="Ja"),SUM(G1365,G1368,G1371,G1374,G1377,G1380,G1383,G1386,G1389,G1392,G1395),0)</f>
        <v>0</v>
      </c>
      <c r="H1362" s="33"/>
      <c r="I1362" s="32">
        <f>ROUND(ROUND((K1362*G1362),4),2)</f>
        <v>0</v>
      </c>
      <c r="J1362" s="32">
        <f>ROUND(ROUND((K1362*H1362),4),2)</f>
        <v>0</v>
      </c>
      <c r="K1362" s="34">
        <v>0.19</v>
      </c>
      <c r="L1362" s="35" t="s">
        <v>16</v>
      </c>
    </row>
    <row r="1363" spans="1:12" outlineLevel="3" x14ac:dyDescent="0.2">
      <c r="A1363" s="17" t="s">
        <v>1244</v>
      </c>
      <c r="B1363" s="18" t="s">
        <v>774</v>
      </c>
      <c r="C1363" s="17"/>
      <c r="D1363" s="17"/>
      <c r="E1363" s="17"/>
      <c r="F1363" s="17"/>
      <c r="G1363" s="17"/>
      <c r="H1363" s="17"/>
      <c r="I1363" s="17"/>
      <c r="J1363" s="17"/>
      <c r="K1363" s="17"/>
      <c r="L1363" s="17"/>
    </row>
    <row r="1364" spans="1:12" ht="67.5" outlineLevel="4" x14ac:dyDescent="0.2">
      <c r="A1364" s="17"/>
      <c r="B1364" s="19" t="s">
        <v>1245</v>
      </c>
      <c r="C1364" s="17"/>
      <c r="D1364" s="17"/>
      <c r="E1364" s="17"/>
      <c r="F1364" s="17"/>
      <c r="G1364" s="17"/>
      <c r="H1364" s="17"/>
      <c r="I1364" s="17"/>
      <c r="J1364" s="17"/>
      <c r="K1364" s="17"/>
      <c r="L1364" s="17"/>
    </row>
    <row r="1365" spans="1:12" outlineLevel="4" x14ac:dyDescent="0.2">
      <c r="A1365" s="20"/>
      <c r="B1365" s="20"/>
      <c r="C1365" s="20" t="s">
        <v>31</v>
      </c>
      <c r="D1365" s="21">
        <v>0</v>
      </c>
      <c r="E1365" s="22" t="s">
        <v>78</v>
      </c>
      <c r="F1365" s="23"/>
      <c r="G1365" s="36">
        <f>IF((TRIM(L1365)="Ja"),ROUND(ROUND((D1365*F1365),4),2),0)</f>
        <v>0</v>
      </c>
      <c r="H1365" s="24"/>
      <c r="I1365" s="36">
        <f>ROUND(ROUND((K1365*G1365),4),2)</f>
        <v>0</v>
      </c>
      <c r="J1365" s="36">
        <f>ROUND(ROUND((K1365*H1365),4),2)</f>
        <v>0</v>
      </c>
      <c r="K1365" s="25">
        <v>0.19</v>
      </c>
      <c r="L1365" s="26" t="s">
        <v>16</v>
      </c>
    </row>
    <row r="1366" spans="1:12" outlineLevel="3" x14ac:dyDescent="0.2">
      <c r="A1366" s="17" t="s">
        <v>1246</v>
      </c>
      <c r="B1366" s="18" t="s">
        <v>777</v>
      </c>
      <c r="C1366" s="17"/>
      <c r="D1366" s="17"/>
      <c r="E1366" s="17"/>
      <c r="F1366" s="17"/>
      <c r="G1366" s="17"/>
      <c r="H1366" s="17"/>
      <c r="I1366" s="17"/>
      <c r="J1366" s="17"/>
      <c r="K1366" s="17"/>
      <c r="L1366" s="17"/>
    </row>
    <row r="1367" spans="1:12" ht="101.25" outlineLevel="4" x14ac:dyDescent="0.2">
      <c r="A1367" s="17"/>
      <c r="B1367" s="19" t="s">
        <v>1247</v>
      </c>
      <c r="C1367" s="17"/>
      <c r="D1367" s="17"/>
      <c r="E1367" s="17"/>
      <c r="F1367" s="17"/>
      <c r="G1367" s="17"/>
      <c r="H1367" s="17"/>
      <c r="I1367" s="17"/>
      <c r="J1367" s="17"/>
      <c r="K1367" s="17"/>
      <c r="L1367" s="17"/>
    </row>
    <row r="1368" spans="1:12" outlineLevel="4" x14ac:dyDescent="0.2">
      <c r="A1368" s="20"/>
      <c r="B1368" s="20"/>
      <c r="C1368" s="20" t="s">
        <v>31</v>
      </c>
      <c r="D1368" s="21">
        <v>0</v>
      </c>
      <c r="E1368" s="22" t="s">
        <v>78</v>
      </c>
      <c r="F1368" s="23"/>
      <c r="G1368" s="36">
        <f>IF((TRIM(L1368)="Ja"),ROUND(ROUND((D1368*F1368),4),2),0)</f>
        <v>0</v>
      </c>
      <c r="H1368" s="24"/>
      <c r="I1368" s="36">
        <f>ROUND(ROUND((K1368*G1368),4),2)</f>
        <v>0</v>
      </c>
      <c r="J1368" s="36">
        <f>ROUND(ROUND((K1368*H1368),4),2)</f>
        <v>0</v>
      </c>
      <c r="K1368" s="25">
        <v>0.19</v>
      </c>
      <c r="L1368" s="26" t="s">
        <v>16</v>
      </c>
    </row>
    <row r="1369" spans="1:12" outlineLevel="3" x14ac:dyDescent="0.2">
      <c r="A1369" s="17" t="s">
        <v>1248</v>
      </c>
      <c r="B1369" s="18" t="s">
        <v>1011</v>
      </c>
      <c r="C1369" s="17"/>
      <c r="D1369" s="17"/>
      <c r="E1369" s="17"/>
      <c r="F1369" s="17"/>
      <c r="G1369" s="17"/>
      <c r="H1369" s="17"/>
      <c r="I1369" s="17"/>
      <c r="J1369" s="17"/>
      <c r="K1369" s="17"/>
      <c r="L1369" s="17"/>
    </row>
    <row r="1370" spans="1:12" ht="33.75" outlineLevel="4" x14ac:dyDescent="0.2">
      <c r="A1370" s="17"/>
      <c r="B1370" s="19" t="s">
        <v>1012</v>
      </c>
      <c r="C1370" s="17"/>
      <c r="D1370" s="17"/>
      <c r="E1370" s="17"/>
      <c r="F1370" s="17"/>
      <c r="G1370" s="17"/>
      <c r="H1370" s="17"/>
      <c r="I1370" s="17"/>
      <c r="J1370" s="17"/>
      <c r="K1370" s="17"/>
      <c r="L1370" s="17"/>
    </row>
    <row r="1371" spans="1:12" outlineLevel="4" x14ac:dyDescent="0.2">
      <c r="A1371" s="20"/>
      <c r="B1371" s="20"/>
      <c r="C1371" s="20" t="s">
        <v>31</v>
      </c>
      <c r="D1371" s="21">
        <v>0</v>
      </c>
      <c r="E1371" s="22" t="s">
        <v>78</v>
      </c>
      <c r="F1371" s="23"/>
      <c r="G1371" s="36">
        <f>IF((TRIM(L1371)="Ja"),ROUND(ROUND((D1371*F1371),4),2),0)</f>
        <v>0</v>
      </c>
      <c r="H1371" s="24"/>
      <c r="I1371" s="36">
        <f>ROUND(ROUND((K1371*G1371),4),2)</f>
        <v>0</v>
      </c>
      <c r="J1371" s="36">
        <f>ROUND(ROUND((K1371*H1371),4),2)</f>
        <v>0</v>
      </c>
      <c r="K1371" s="25">
        <v>0.19</v>
      </c>
      <c r="L1371" s="26" t="s">
        <v>16</v>
      </c>
    </row>
    <row r="1372" spans="1:12" outlineLevel="3" x14ac:dyDescent="0.2">
      <c r="A1372" s="17" t="s">
        <v>1249</v>
      </c>
      <c r="B1372" s="18" t="s">
        <v>1014</v>
      </c>
      <c r="C1372" s="17"/>
      <c r="D1372" s="17"/>
      <c r="E1372" s="17"/>
      <c r="F1372" s="17"/>
      <c r="G1372" s="17"/>
      <c r="H1372" s="17"/>
      <c r="I1372" s="17"/>
      <c r="J1372" s="17"/>
      <c r="K1372" s="17"/>
      <c r="L1372" s="17"/>
    </row>
    <row r="1373" spans="1:12" ht="101.25" outlineLevel="4" x14ac:dyDescent="0.2">
      <c r="A1373" s="17"/>
      <c r="B1373" s="19" t="s">
        <v>1250</v>
      </c>
      <c r="C1373" s="17"/>
      <c r="D1373" s="17"/>
      <c r="E1373" s="17"/>
      <c r="F1373" s="17"/>
      <c r="G1373" s="17"/>
      <c r="H1373" s="17"/>
      <c r="I1373" s="17"/>
      <c r="J1373" s="17"/>
      <c r="K1373" s="17"/>
      <c r="L1373" s="17"/>
    </row>
    <row r="1374" spans="1:12" outlineLevel="4" x14ac:dyDescent="0.2">
      <c r="A1374" s="20"/>
      <c r="B1374" s="20"/>
      <c r="C1374" s="20" t="s">
        <v>31</v>
      </c>
      <c r="D1374" s="21">
        <v>0</v>
      </c>
      <c r="E1374" s="22" t="s">
        <v>78</v>
      </c>
      <c r="F1374" s="23"/>
      <c r="G1374" s="36">
        <f>IF((TRIM(L1374)="Ja"),ROUND(ROUND((D1374*F1374),4),2),0)</f>
        <v>0</v>
      </c>
      <c r="H1374" s="24"/>
      <c r="I1374" s="36">
        <f>ROUND(ROUND((K1374*G1374),4),2)</f>
        <v>0</v>
      </c>
      <c r="J1374" s="36">
        <f>ROUND(ROUND((K1374*H1374),4),2)</f>
        <v>0</v>
      </c>
      <c r="K1374" s="25">
        <v>0.19</v>
      </c>
      <c r="L1374" s="26" t="s">
        <v>16</v>
      </c>
    </row>
    <row r="1375" spans="1:12" outlineLevel="3" x14ac:dyDescent="0.2">
      <c r="A1375" s="17" t="s">
        <v>1251</v>
      </c>
      <c r="B1375" s="18" t="s">
        <v>1017</v>
      </c>
      <c r="C1375" s="17"/>
      <c r="D1375" s="17"/>
      <c r="E1375" s="17"/>
      <c r="F1375" s="17"/>
      <c r="G1375" s="17"/>
      <c r="H1375" s="17"/>
      <c r="I1375" s="17"/>
      <c r="J1375" s="17"/>
      <c r="K1375" s="17"/>
      <c r="L1375" s="17"/>
    </row>
    <row r="1376" spans="1:12" ht="56.25" outlineLevel="4" x14ac:dyDescent="0.2">
      <c r="A1376" s="17"/>
      <c r="B1376" s="19" t="s">
        <v>1018</v>
      </c>
      <c r="C1376" s="17"/>
      <c r="D1376" s="17"/>
      <c r="E1376" s="17"/>
      <c r="F1376" s="17"/>
      <c r="G1376" s="17"/>
      <c r="H1376" s="17"/>
      <c r="I1376" s="17"/>
      <c r="J1376" s="17"/>
      <c r="K1376" s="17"/>
      <c r="L1376" s="17"/>
    </row>
    <row r="1377" spans="1:12" outlineLevel="4" x14ac:dyDescent="0.2">
      <c r="A1377" s="20"/>
      <c r="B1377" s="20"/>
      <c r="C1377" s="20" t="s">
        <v>31</v>
      </c>
      <c r="D1377" s="21">
        <v>0</v>
      </c>
      <c r="E1377" s="22" t="s">
        <v>78</v>
      </c>
      <c r="F1377" s="23"/>
      <c r="G1377" s="36">
        <f>IF((TRIM(L1377)="Ja"),ROUND(ROUND((D1377*F1377),4),2),0)</f>
        <v>0</v>
      </c>
      <c r="H1377" s="24"/>
      <c r="I1377" s="36">
        <f>ROUND(ROUND((K1377*G1377),4),2)</f>
        <v>0</v>
      </c>
      <c r="J1377" s="36">
        <f>ROUND(ROUND((K1377*H1377),4),2)</f>
        <v>0</v>
      </c>
      <c r="K1377" s="25">
        <v>0.19</v>
      </c>
      <c r="L1377" s="26" t="s">
        <v>16</v>
      </c>
    </row>
    <row r="1378" spans="1:12" outlineLevel="3" x14ac:dyDescent="0.2">
      <c r="A1378" s="17" t="s">
        <v>1252</v>
      </c>
      <c r="B1378" s="18" t="s">
        <v>1253</v>
      </c>
      <c r="C1378" s="17"/>
      <c r="D1378" s="17"/>
      <c r="E1378" s="17"/>
      <c r="F1378" s="17"/>
      <c r="G1378" s="17"/>
      <c r="H1378" s="17"/>
      <c r="I1378" s="17"/>
      <c r="J1378" s="17"/>
      <c r="K1378" s="17"/>
      <c r="L1378" s="17"/>
    </row>
    <row r="1379" spans="1:12" ht="112.5" outlineLevel="4" x14ac:dyDescent="0.2">
      <c r="A1379" s="17"/>
      <c r="B1379" s="19" t="s">
        <v>1254</v>
      </c>
      <c r="C1379" s="17"/>
      <c r="D1379" s="17"/>
      <c r="E1379" s="17"/>
      <c r="F1379" s="17"/>
      <c r="G1379" s="17"/>
      <c r="H1379" s="17"/>
      <c r="I1379" s="17"/>
      <c r="J1379" s="17"/>
      <c r="K1379" s="17"/>
      <c r="L1379" s="17"/>
    </row>
    <row r="1380" spans="1:12" outlineLevel="4" x14ac:dyDescent="0.2">
      <c r="A1380" s="20"/>
      <c r="B1380" s="20"/>
      <c r="C1380" s="20" t="s">
        <v>31</v>
      </c>
      <c r="D1380" s="21">
        <v>0</v>
      </c>
      <c r="E1380" s="22" t="s">
        <v>78</v>
      </c>
      <c r="F1380" s="23"/>
      <c r="G1380" s="36">
        <f>IF((TRIM(L1380)="Ja"),ROUND(ROUND((D1380*F1380),4),2),0)</f>
        <v>0</v>
      </c>
      <c r="H1380" s="24"/>
      <c r="I1380" s="36">
        <f>ROUND(ROUND((K1380*G1380),4),2)</f>
        <v>0</v>
      </c>
      <c r="J1380" s="36">
        <f>ROUND(ROUND((K1380*H1380),4),2)</f>
        <v>0</v>
      </c>
      <c r="K1380" s="25">
        <v>0.19</v>
      </c>
      <c r="L1380" s="26" t="s">
        <v>16</v>
      </c>
    </row>
    <row r="1381" spans="1:12" outlineLevel="3" x14ac:dyDescent="0.2">
      <c r="A1381" s="17" t="s">
        <v>1255</v>
      </c>
      <c r="B1381" s="18" t="s">
        <v>783</v>
      </c>
      <c r="C1381" s="17"/>
      <c r="D1381" s="17"/>
      <c r="E1381" s="17"/>
      <c r="F1381" s="17"/>
      <c r="G1381" s="17"/>
      <c r="H1381" s="17"/>
      <c r="I1381" s="17"/>
      <c r="J1381" s="17"/>
      <c r="K1381" s="17"/>
      <c r="L1381" s="17"/>
    </row>
    <row r="1382" spans="1:12" ht="168.75" outlineLevel="4" x14ac:dyDescent="0.2">
      <c r="A1382" s="17"/>
      <c r="B1382" s="19" t="s">
        <v>1256</v>
      </c>
      <c r="C1382" s="17"/>
      <c r="D1382" s="17"/>
      <c r="E1382" s="17"/>
      <c r="F1382" s="17"/>
      <c r="G1382" s="17"/>
      <c r="H1382" s="17"/>
      <c r="I1382" s="17"/>
      <c r="J1382" s="17"/>
      <c r="K1382" s="17"/>
      <c r="L1382" s="17"/>
    </row>
    <row r="1383" spans="1:12" outlineLevel="4" x14ac:dyDescent="0.2">
      <c r="A1383" s="20"/>
      <c r="B1383" s="20"/>
      <c r="C1383" s="20" t="s">
        <v>31</v>
      </c>
      <c r="D1383" s="21">
        <v>0</v>
      </c>
      <c r="E1383" s="22" t="s">
        <v>78</v>
      </c>
      <c r="F1383" s="23"/>
      <c r="G1383" s="36">
        <f>IF((TRIM(L1383)="Ja"),ROUND(ROUND((D1383*F1383),4),2),0)</f>
        <v>0</v>
      </c>
      <c r="H1383" s="24"/>
      <c r="I1383" s="36">
        <f>ROUND(ROUND((K1383*G1383),4),2)</f>
        <v>0</v>
      </c>
      <c r="J1383" s="36">
        <f>ROUND(ROUND((K1383*H1383),4),2)</f>
        <v>0</v>
      </c>
      <c r="K1383" s="25">
        <v>0.19</v>
      </c>
      <c r="L1383" s="26" t="s">
        <v>16</v>
      </c>
    </row>
    <row r="1384" spans="1:12" outlineLevel="3" x14ac:dyDescent="0.2">
      <c r="A1384" s="17" t="s">
        <v>1257</v>
      </c>
      <c r="B1384" s="18" t="s">
        <v>1258</v>
      </c>
      <c r="C1384" s="17"/>
      <c r="D1384" s="17"/>
      <c r="E1384" s="17"/>
      <c r="F1384" s="17"/>
      <c r="G1384" s="17"/>
      <c r="H1384" s="17"/>
      <c r="I1384" s="17"/>
      <c r="J1384" s="17"/>
      <c r="K1384" s="17"/>
      <c r="L1384" s="17"/>
    </row>
    <row r="1385" spans="1:12" ht="45" outlineLevel="4" x14ac:dyDescent="0.2">
      <c r="A1385" s="17"/>
      <c r="B1385" s="19" t="s">
        <v>1259</v>
      </c>
      <c r="C1385" s="17"/>
      <c r="D1385" s="17"/>
      <c r="E1385" s="17"/>
      <c r="F1385" s="17"/>
      <c r="G1385" s="17"/>
      <c r="H1385" s="17"/>
      <c r="I1385" s="17"/>
      <c r="J1385" s="17"/>
      <c r="K1385" s="17"/>
      <c r="L1385" s="17"/>
    </row>
    <row r="1386" spans="1:12" outlineLevel="4" x14ac:dyDescent="0.2">
      <c r="A1386" s="20"/>
      <c r="B1386" s="20"/>
      <c r="C1386" s="20" t="s">
        <v>31</v>
      </c>
      <c r="D1386" s="21">
        <v>0</v>
      </c>
      <c r="E1386" s="22" t="s">
        <v>78</v>
      </c>
      <c r="F1386" s="23"/>
      <c r="G1386" s="36">
        <f>IF((TRIM(L1386)="Ja"),ROUND(ROUND((D1386*F1386),4),2),0)</f>
        <v>0</v>
      </c>
      <c r="H1386" s="24"/>
      <c r="I1386" s="36">
        <f>ROUND(ROUND((K1386*G1386),4),2)</f>
        <v>0</v>
      </c>
      <c r="J1386" s="36">
        <f>ROUND(ROUND((K1386*H1386),4),2)</f>
        <v>0</v>
      </c>
      <c r="K1386" s="25">
        <v>0.19</v>
      </c>
      <c r="L1386" s="26" t="s">
        <v>16</v>
      </c>
    </row>
    <row r="1387" spans="1:12" outlineLevel="3" x14ac:dyDescent="0.2">
      <c r="A1387" s="17" t="s">
        <v>1260</v>
      </c>
      <c r="B1387" s="18" t="s">
        <v>1261</v>
      </c>
      <c r="C1387" s="17"/>
      <c r="D1387" s="17"/>
      <c r="E1387" s="17"/>
      <c r="F1387" s="17"/>
      <c r="G1387" s="17"/>
      <c r="H1387" s="17"/>
      <c r="I1387" s="17"/>
      <c r="J1387" s="17"/>
      <c r="K1387" s="17"/>
      <c r="L1387" s="17"/>
    </row>
    <row r="1388" spans="1:12" ht="112.5" outlineLevel="4" x14ac:dyDescent="0.2">
      <c r="A1388" s="17"/>
      <c r="B1388" s="19" t="s">
        <v>1262</v>
      </c>
      <c r="C1388" s="17"/>
      <c r="D1388" s="17"/>
      <c r="E1388" s="17"/>
      <c r="F1388" s="17"/>
      <c r="G1388" s="17"/>
      <c r="H1388" s="17"/>
      <c r="I1388" s="17"/>
      <c r="J1388" s="17"/>
      <c r="K1388" s="17"/>
      <c r="L1388" s="17"/>
    </row>
    <row r="1389" spans="1:12" outlineLevel="4" x14ac:dyDescent="0.2">
      <c r="A1389" s="20"/>
      <c r="B1389" s="20"/>
      <c r="C1389" s="20" t="s">
        <v>31</v>
      </c>
      <c r="D1389" s="21">
        <v>0</v>
      </c>
      <c r="E1389" s="22" t="s">
        <v>78</v>
      </c>
      <c r="F1389" s="23"/>
      <c r="G1389" s="36">
        <f>IF((TRIM(L1389)="Ja"),ROUND(ROUND((D1389*F1389),4),2),0)</f>
        <v>0</v>
      </c>
      <c r="H1389" s="24"/>
      <c r="I1389" s="36">
        <f>ROUND(ROUND((K1389*G1389),4),2)</f>
        <v>0</v>
      </c>
      <c r="J1389" s="36">
        <f>ROUND(ROUND((K1389*H1389),4),2)</f>
        <v>0</v>
      </c>
      <c r="K1389" s="25">
        <v>0.19</v>
      </c>
      <c r="L1389" s="26" t="s">
        <v>16</v>
      </c>
    </row>
    <row r="1390" spans="1:12" outlineLevel="3" x14ac:dyDescent="0.2">
      <c r="A1390" s="17" t="s">
        <v>1263</v>
      </c>
      <c r="B1390" s="18" t="s">
        <v>1022</v>
      </c>
      <c r="C1390" s="17"/>
      <c r="D1390" s="17"/>
      <c r="E1390" s="17"/>
      <c r="F1390" s="17"/>
      <c r="G1390" s="17"/>
      <c r="H1390" s="17"/>
      <c r="I1390" s="17"/>
      <c r="J1390" s="17"/>
      <c r="K1390" s="17"/>
      <c r="L1390" s="17"/>
    </row>
    <row r="1391" spans="1:12" ht="33.75" outlineLevel="4" x14ac:dyDescent="0.2">
      <c r="A1391" s="17"/>
      <c r="B1391" s="19" t="s">
        <v>1023</v>
      </c>
      <c r="C1391" s="17"/>
      <c r="D1391" s="17"/>
      <c r="E1391" s="17"/>
      <c r="F1391" s="17"/>
      <c r="G1391" s="17"/>
      <c r="H1391" s="17"/>
      <c r="I1391" s="17"/>
      <c r="J1391" s="17"/>
      <c r="K1391" s="17"/>
      <c r="L1391" s="17"/>
    </row>
    <row r="1392" spans="1:12" outlineLevel="4" x14ac:dyDescent="0.2">
      <c r="A1392" s="20"/>
      <c r="B1392" s="20"/>
      <c r="C1392" s="20" t="s">
        <v>31</v>
      </c>
      <c r="D1392" s="21">
        <v>0</v>
      </c>
      <c r="E1392" s="22" t="s">
        <v>78</v>
      </c>
      <c r="F1392" s="23"/>
      <c r="G1392" s="36">
        <f>IF((TRIM(L1392)="Ja"),ROUND(ROUND((D1392*F1392),4),2),0)</f>
        <v>0</v>
      </c>
      <c r="H1392" s="24"/>
      <c r="I1392" s="36">
        <f>ROUND(ROUND((K1392*G1392),4),2)</f>
        <v>0</v>
      </c>
      <c r="J1392" s="36">
        <f>ROUND(ROUND((K1392*H1392),4),2)</f>
        <v>0</v>
      </c>
      <c r="K1392" s="25">
        <v>0.19</v>
      </c>
      <c r="L1392" s="26" t="s">
        <v>16</v>
      </c>
    </row>
    <row r="1393" spans="1:12" outlineLevel="3" x14ac:dyDescent="0.2">
      <c r="A1393" s="17" t="s">
        <v>1264</v>
      </c>
      <c r="B1393" s="18" t="s">
        <v>1265</v>
      </c>
      <c r="C1393" s="17"/>
      <c r="D1393" s="17"/>
      <c r="E1393" s="17"/>
      <c r="F1393" s="17"/>
      <c r="G1393" s="17"/>
      <c r="H1393" s="17"/>
      <c r="I1393" s="17"/>
      <c r="J1393" s="17"/>
      <c r="K1393" s="17"/>
      <c r="L1393" s="17"/>
    </row>
    <row r="1394" spans="1:12" ht="123.75" outlineLevel="4" x14ac:dyDescent="0.2">
      <c r="A1394" s="17"/>
      <c r="B1394" s="19" t="s">
        <v>1266</v>
      </c>
      <c r="C1394" s="17"/>
      <c r="D1394" s="17"/>
      <c r="E1394" s="17"/>
      <c r="F1394" s="17"/>
      <c r="G1394" s="17"/>
      <c r="H1394" s="17"/>
      <c r="I1394" s="17"/>
      <c r="J1394" s="17"/>
      <c r="K1394" s="17"/>
      <c r="L1394" s="17"/>
    </row>
    <row r="1395" spans="1:12" outlineLevel="4" x14ac:dyDescent="0.2">
      <c r="A1395" s="20"/>
      <c r="B1395" s="20"/>
      <c r="C1395" s="20" t="s">
        <v>31</v>
      </c>
      <c r="D1395" s="21">
        <v>0</v>
      </c>
      <c r="E1395" s="22" t="s">
        <v>78</v>
      </c>
      <c r="F1395" s="23"/>
      <c r="G1395" s="36">
        <f>IF((TRIM(L1395)="Ja"),ROUND(ROUND((D1395*F1395),4),2),0)</f>
        <v>0</v>
      </c>
      <c r="H1395" s="24"/>
      <c r="I1395" s="36">
        <f>ROUND(ROUND((K1395*G1395),4),2)</f>
        <v>0</v>
      </c>
      <c r="J1395" s="36">
        <f>ROUND(ROUND((K1395*H1395),4),2)</f>
        <v>0</v>
      </c>
      <c r="K1395" s="25">
        <v>0.19</v>
      </c>
      <c r="L1395" s="26" t="s">
        <v>16</v>
      </c>
    </row>
    <row r="1396" spans="1:12" outlineLevel="2" x14ac:dyDescent="0.2">
      <c r="A1396" s="27" t="s">
        <v>1267</v>
      </c>
      <c r="B1396" s="28" t="s">
        <v>842</v>
      </c>
      <c r="C1396" s="27" t="s">
        <v>25</v>
      </c>
      <c r="D1396" s="29"/>
      <c r="E1396" s="30"/>
      <c r="F1396" s="31"/>
      <c r="G1396" s="32">
        <f>IF((TRIM(L1396)="Ja"),SUM(G1399:G1399),0)</f>
        <v>0</v>
      </c>
      <c r="H1396" s="33"/>
      <c r="I1396" s="32">
        <f>ROUND(ROUND((K1396*G1396),4),2)</f>
        <v>0</v>
      </c>
      <c r="J1396" s="32">
        <f>ROUND(ROUND((K1396*H1396),4),2)</f>
        <v>0</v>
      </c>
      <c r="K1396" s="34">
        <v>0.19</v>
      </c>
      <c r="L1396" s="35" t="s">
        <v>16</v>
      </c>
    </row>
    <row r="1397" spans="1:12" outlineLevel="3" x14ac:dyDescent="0.2">
      <c r="A1397" s="17" t="s">
        <v>1268</v>
      </c>
      <c r="B1397" s="18" t="s">
        <v>844</v>
      </c>
      <c r="C1397" s="17"/>
      <c r="D1397" s="17"/>
      <c r="E1397" s="17"/>
      <c r="F1397" s="17"/>
      <c r="G1397" s="17"/>
      <c r="H1397" s="17"/>
      <c r="I1397" s="17"/>
      <c r="J1397" s="17"/>
      <c r="K1397" s="17"/>
      <c r="L1397" s="17"/>
    </row>
    <row r="1398" spans="1:12" ht="247.5" outlineLevel="4" x14ac:dyDescent="0.2">
      <c r="A1398" s="17"/>
      <c r="B1398" s="19" t="s">
        <v>1269</v>
      </c>
      <c r="C1398" s="17"/>
      <c r="D1398" s="17"/>
      <c r="E1398" s="17"/>
      <c r="F1398" s="17"/>
      <c r="G1398" s="17"/>
      <c r="H1398" s="17"/>
      <c r="I1398" s="17"/>
      <c r="J1398" s="17"/>
      <c r="K1398" s="17"/>
      <c r="L1398" s="17"/>
    </row>
    <row r="1399" spans="1:12" outlineLevel="4" x14ac:dyDescent="0.2">
      <c r="A1399" s="20"/>
      <c r="B1399" s="20"/>
      <c r="C1399" s="20" t="s">
        <v>31</v>
      </c>
      <c r="D1399" s="21">
        <v>0</v>
      </c>
      <c r="E1399" s="22" t="s">
        <v>78</v>
      </c>
      <c r="F1399" s="23"/>
      <c r="G1399" s="36">
        <f>IF((TRIM(L1399)="Ja"),ROUND(ROUND((D1399*F1399),4),2),0)</f>
        <v>0</v>
      </c>
      <c r="H1399" s="24"/>
      <c r="I1399" s="36">
        <f>ROUND(ROUND((K1399*G1399),4),2)</f>
        <v>0</v>
      </c>
      <c r="J1399" s="36">
        <f>ROUND(ROUND((K1399*H1399),4),2)</f>
        <v>0</v>
      </c>
      <c r="K1399" s="25">
        <v>0.19</v>
      </c>
      <c r="L1399" s="26" t="s">
        <v>16</v>
      </c>
    </row>
    <row r="1400" spans="1:12" outlineLevel="2" x14ac:dyDescent="0.2">
      <c r="A1400" s="27" t="s">
        <v>1270</v>
      </c>
      <c r="B1400" s="28" t="s">
        <v>786</v>
      </c>
      <c r="C1400" s="27" t="s">
        <v>25</v>
      </c>
      <c r="D1400" s="29"/>
      <c r="E1400" s="30"/>
      <c r="F1400" s="31"/>
      <c r="G1400" s="32">
        <f>IF((TRIM(L1400)="Ja"),SUM(G1403,G1406,G1409,G1412,G1415,G1418,G1421,G1424,G1427,G1430,G1433,G1436,G1439,G1442,G1445,G1448,G1451,G1454,G1457),0)</f>
        <v>0</v>
      </c>
      <c r="H1400" s="33"/>
      <c r="I1400" s="32">
        <f>ROUND(ROUND((K1400*G1400),4),2)</f>
        <v>0</v>
      </c>
      <c r="J1400" s="32">
        <f>ROUND(ROUND((K1400*H1400),4),2)</f>
        <v>0</v>
      </c>
      <c r="K1400" s="34">
        <v>0.19</v>
      </c>
      <c r="L1400" s="35" t="s">
        <v>16</v>
      </c>
    </row>
    <row r="1401" spans="1:12" outlineLevel="3" x14ac:dyDescent="0.2">
      <c r="A1401" s="17" t="s">
        <v>1271</v>
      </c>
      <c r="B1401" s="18" t="s">
        <v>1029</v>
      </c>
      <c r="C1401" s="17"/>
      <c r="D1401" s="17"/>
      <c r="E1401" s="17"/>
      <c r="F1401" s="17"/>
      <c r="G1401" s="17"/>
      <c r="H1401" s="17"/>
      <c r="I1401" s="17"/>
      <c r="J1401" s="17"/>
      <c r="K1401" s="17"/>
      <c r="L1401" s="17"/>
    </row>
    <row r="1402" spans="1:12" ht="78.75" outlineLevel="4" x14ac:dyDescent="0.2">
      <c r="A1402" s="17"/>
      <c r="B1402" s="19" t="s">
        <v>1272</v>
      </c>
      <c r="C1402" s="17"/>
      <c r="D1402" s="17"/>
      <c r="E1402" s="17"/>
      <c r="F1402" s="17"/>
      <c r="G1402" s="17"/>
      <c r="H1402" s="17"/>
      <c r="I1402" s="17"/>
      <c r="J1402" s="17"/>
      <c r="K1402" s="17"/>
      <c r="L1402" s="17"/>
    </row>
    <row r="1403" spans="1:12" outlineLevel="4" x14ac:dyDescent="0.2">
      <c r="A1403" s="20"/>
      <c r="B1403" s="20"/>
      <c r="C1403" s="20" t="s">
        <v>31</v>
      </c>
      <c r="D1403" s="21">
        <v>0</v>
      </c>
      <c r="E1403" s="22"/>
      <c r="F1403" s="23"/>
      <c r="G1403" s="36">
        <f>IF((TRIM(L1403)="Ja"),ROUND(ROUND((D1403*F1403),4),2),0)</f>
        <v>0</v>
      </c>
      <c r="H1403" s="24"/>
      <c r="I1403" s="36">
        <f>ROUND(ROUND((K1403*G1403),4),2)</f>
        <v>0</v>
      </c>
      <c r="J1403" s="36">
        <f>ROUND(ROUND((K1403*H1403),4),2)</f>
        <v>0</v>
      </c>
      <c r="K1403" s="25">
        <v>0.19</v>
      </c>
      <c r="L1403" s="26" t="s">
        <v>16</v>
      </c>
    </row>
    <row r="1404" spans="1:12" outlineLevel="3" x14ac:dyDescent="0.2">
      <c r="A1404" s="17" t="s">
        <v>1273</v>
      </c>
      <c r="B1404" s="18" t="s">
        <v>1031</v>
      </c>
      <c r="C1404" s="17"/>
      <c r="D1404" s="17"/>
      <c r="E1404" s="17"/>
      <c r="F1404" s="17"/>
      <c r="G1404" s="17"/>
      <c r="H1404" s="17"/>
      <c r="I1404" s="17"/>
      <c r="J1404" s="17"/>
      <c r="K1404" s="17"/>
      <c r="L1404" s="17"/>
    </row>
    <row r="1405" spans="1:12" ht="202.5" outlineLevel="4" x14ac:dyDescent="0.2">
      <c r="A1405" s="17"/>
      <c r="B1405" s="19" t="s">
        <v>1274</v>
      </c>
      <c r="C1405" s="17"/>
      <c r="D1405" s="17"/>
      <c r="E1405" s="17"/>
      <c r="F1405" s="17"/>
      <c r="G1405" s="17"/>
      <c r="H1405" s="17"/>
      <c r="I1405" s="17"/>
      <c r="J1405" s="17"/>
      <c r="K1405" s="17"/>
      <c r="L1405" s="17"/>
    </row>
    <row r="1406" spans="1:12" outlineLevel="4" x14ac:dyDescent="0.2">
      <c r="A1406" s="20"/>
      <c r="B1406" s="20"/>
      <c r="C1406" s="20" t="s">
        <v>31</v>
      </c>
      <c r="D1406" s="21">
        <v>0</v>
      </c>
      <c r="E1406" s="22" t="s">
        <v>78</v>
      </c>
      <c r="F1406" s="23"/>
      <c r="G1406" s="36">
        <f>IF((TRIM(L1406)="Ja"),ROUND(ROUND((D1406*F1406),4),2),0)</f>
        <v>0</v>
      </c>
      <c r="H1406" s="24"/>
      <c r="I1406" s="36">
        <f>ROUND(ROUND((K1406*G1406),4),2)</f>
        <v>0</v>
      </c>
      <c r="J1406" s="36">
        <f>ROUND(ROUND((K1406*H1406),4),2)</f>
        <v>0</v>
      </c>
      <c r="K1406" s="25">
        <v>0.19</v>
      </c>
      <c r="L1406" s="26" t="s">
        <v>16</v>
      </c>
    </row>
    <row r="1407" spans="1:12" outlineLevel="3" x14ac:dyDescent="0.2">
      <c r="A1407" s="17" t="s">
        <v>1275</v>
      </c>
      <c r="B1407" s="18" t="s">
        <v>794</v>
      </c>
      <c r="C1407" s="17"/>
      <c r="D1407" s="17"/>
      <c r="E1407" s="17"/>
      <c r="F1407" s="17"/>
      <c r="G1407" s="17"/>
      <c r="H1407" s="17"/>
      <c r="I1407" s="17"/>
      <c r="J1407" s="17"/>
      <c r="K1407" s="17"/>
      <c r="L1407" s="17"/>
    </row>
    <row r="1408" spans="1:12" ht="45" outlineLevel="4" x14ac:dyDescent="0.2">
      <c r="A1408" s="17"/>
      <c r="B1408" s="19" t="s">
        <v>1033</v>
      </c>
      <c r="C1408" s="17"/>
      <c r="D1408" s="17"/>
      <c r="E1408" s="17"/>
      <c r="F1408" s="17"/>
      <c r="G1408" s="17"/>
      <c r="H1408" s="17"/>
      <c r="I1408" s="17"/>
      <c r="J1408" s="17"/>
      <c r="K1408" s="17"/>
      <c r="L1408" s="17"/>
    </row>
    <row r="1409" spans="1:12" outlineLevel="4" x14ac:dyDescent="0.2">
      <c r="A1409" s="20"/>
      <c r="B1409" s="20"/>
      <c r="C1409" s="20" t="s">
        <v>31</v>
      </c>
      <c r="D1409" s="21">
        <v>0</v>
      </c>
      <c r="E1409" s="22" t="s">
        <v>78</v>
      </c>
      <c r="F1409" s="23"/>
      <c r="G1409" s="36">
        <f>IF((TRIM(L1409)="Ja"),ROUND(ROUND((D1409*F1409),4),2),0)</f>
        <v>0</v>
      </c>
      <c r="H1409" s="24"/>
      <c r="I1409" s="36">
        <f>ROUND(ROUND((K1409*G1409),4),2)</f>
        <v>0</v>
      </c>
      <c r="J1409" s="36">
        <f>ROUND(ROUND((K1409*H1409),4),2)</f>
        <v>0</v>
      </c>
      <c r="K1409" s="25">
        <v>0.19</v>
      </c>
      <c r="L1409" s="26" t="s">
        <v>16</v>
      </c>
    </row>
    <row r="1410" spans="1:12" outlineLevel="3" x14ac:dyDescent="0.2">
      <c r="A1410" s="17" t="s">
        <v>1276</v>
      </c>
      <c r="B1410" s="18" t="s">
        <v>1035</v>
      </c>
      <c r="C1410" s="17"/>
      <c r="D1410" s="17"/>
      <c r="E1410" s="17"/>
      <c r="F1410" s="17"/>
      <c r="G1410" s="17"/>
      <c r="H1410" s="17"/>
      <c r="I1410" s="17"/>
      <c r="J1410" s="17"/>
      <c r="K1410" s="17"/>
      <c r="L1410" s="17"/>
    </row>
    <row r="1411" spans="1:12" ht="180" outlineLevel="4" x14ac:dyDescent="0.2">
      <c r="A1411" s="17"/>
      <c r="B1411" s="19" t="s">
        <v>1277</v>
      </c>
      <c r="C1411" s="17"/>
      <c r="D1411" s="17"/>
      <c r="E1411" s="17"/>
      <c r="F1411" s="17"/>
      <c r="G1411" s="17"/>
      <c r="H1411" s="17"/>
      <c r="I1411" s="17"/>
      <c r="J1411" s="17"/>
      <c r="K1411" s="17"/>
      <c r="L1411" s="17"/>
    </row>
    <row r="1412" spans="1:12" outlineLevel="4" x14ac:dyDescent="0.2">
      <c r="A1412" s="20"/>
      <c r="B1412" s="20"/>
      <c r="C1412" s="20" t="s">
        <v>31</v>
      </c>
      <c r="D1412" s="21">
        <v>0</v>
      </c>
      <c r="E1412" s="22" t="s">
        <v>78</v>
      </c>
      <c r="F1412" s="23"/>
      <c r="G1412" s="36">
        <f>IF((TRIM(L1412)="Ja"),ROUND(ROUND((D1412*F1412),4),2),0)</f>
        <v>0</v>
      </c>
      <c r="H1412" s="24"/>
      <c r="I1412" s="36">
        <f>ROUND(ROUND((K1412*G1412),4),2)</f>
        <v>0</v>
      </c>
      <c r="J1412" s="36">
        <f>ROUND(ROUND((K1412*H1412),4),2)</f>
        <v>0</v>
      </c>
      <c r="K1412" s="25">
        <v>0.19</v>
      </c>
      <c r="L1412" s="26" t="s">
        <v>16</v>
      </c>
    </row>
    <row r="1413" spans="1:12" outlineLevel="3" x14ac:dyDescent="0.2">
      <c r="A1413" s="17" t="s">
        <v>1278</v>
      </c>
      <c r="B1413" s="18" t="s">
        <v>1038</v>
      </c>
      <c r="C1413" s="17"/>
      <c r="D1413" s="17"/>
      <c r="E1413" s="17"/>
      <c r="F1413" s="17"/>
      <c r="G1413" s="17"/>
      <c r="H1413" s="17"/>
      <c r="I1413" s="17"/>
      <c r="J1413" s="17"/>
      <c r="K1413" s="17"/>
      <c r="L1413" s="17"/>
    </row>
    <row r="1414" spans="1:12" ht="180" outlineLevel="4" x14ac:dyDescent="0.2">
      <c r="A1414" s="17"/>
      <c r="B1414" s="19" t="s">
        <v>1279</v>
      </c>
      <c r="C1414" s="17"/>
      <c r="D1414" s="17"/>
      <c r="E1414" s="17"/>
      <c r="F1414" s="17"/>
      <c r="G1414" s="17"/>
      <c r="H1414" s="17"/>
      <c r="I1414" s="17"/>
      <c r="J1414" s="17"/>
      <c r="K1414" s="17"/>
      <c r="L1414" s="17"/>
    </row>
    <row r="1415" spans="1:12" outlineLevel="4" x14ac:dyDescent="0.2">
      <c r="A1415" s="20"/>
      <c r="B1415" s="20"/>
      <c r="C1415" s="20" t="s">
        <v>31</v>
      </c>
      <c r="D1415" s="21">
        <v>0</v>
      </c>
      <c r="E1415" s="22" t="s">
        <v>78</v>
      </c>
      <c r="F1415" s="23"/>
      <c r="G1415" s="36">
        <f>IF((TRIM(L1415)="Ja"),ROUND(ROUND((D1415*F1415),4),2),0)</f>
        <v>0</v>
      </c>
      <c r="H1415" s="24"/>
      <c r="I1415" s="36">
        <f>ROUND(ROUND((K1415*G1415),4),2)</f>
        <v>0</v>
      </c>
      <c r="J1415" s="36">
        <f>ROUND(ROUND((K1415*H1415),4),2)</f>
        <v>0</v>
      </c>
      <c r="K1415" s="25">
        <v>0.19</v>
      </c>
      <c r="L1415" s="26" t="s">
        <v>16</v>
      </c>
    </row>
    <row r="1416" spans="1:12" outlineLevel="3" x14ac:dyDescent="0.2">
      <c r="A1416" s="17" t="s">
        <v>1280</v>
      </c>
      <c r="B1416" s="18" t="s">
        <v>800</v>
      </c>
      <c r="C1416" s="17"/>
      <c r="D1416" s="17"/>
      <c r="E1416" s="17"/>
      <c r="F1416" s="17"/>
      <c r="G1416" s="17"/>
      <c r="H1416" s="17"/>
      <c r="I1416" s="17"/>
      <c r="J1416" s="17"/>
      <c r="K1416" s="17"/>
      <c r="L1416" s="17"/>
    </row>
    <row r="1417" spans="1:12" ht="45" outlineLevel="4" x14ac:dyDescent="0.2">
      <c r="A1417" s="17"/>
      <c r="B1417" s="19" t="s">
        <v>1041</v>
      </c>
      <c r="C1417" s="17"/>
      <c r="D1417" s="17"/>
      <c r="E1417" s="17"/>
      <c r="F1417" s="17"/>
      <c r="G1417" s="17"/>
      <c r="H1417" s="17"/>
      <c r="I1417" s="17"/>
      <c r="J1417" s="17"/>
      <c r="K1417" s="17"/>
      <c r="L1417" s="17"/>
    </row>
    <row r="1418" spans="1:12" outlineLevel="4" x14ac:dyDescent="0.2">
      <c r="A1418" s="20"/>
      <c r="B1418" s="20"/>
      <c r="C1418" s="20" t="s">
        <v>31</v>
      </c>
      <c r="D1418" s="21">
        <v>0</v>
      </c>
      <c r="E1418" s="22" t="s">
        <v>78</v>
      </c>
      <c r="F1418" s="23"/>
      <c r="G1418" s="36">
        <f>IF((TRIM(L1418)="Ja"),ROUND(ROUND((D1418*F1418),4),2),0)</f>
        <v>0</v>
      </c>
      <c r="H1418" s="24"/>
      <c r="I1418" s="36">
        <f>ROUND(ROUND((K1418*G1418),4),2)</f>
        <v>0</v>
      </c>
      <c r="J1418" s="36">
        <f>ROUND(ROUND((K1418*H1418),4),2)</f>
        <v>0</v>
      </c>
      <c r="K1418" s="25">
        <v>0.19</v>
      </c>
      <c r="L1418" s="26" t="s">
        <v>16</v>
      </c>
    </row>
    <row r="1419" spans="1:12" outlineLevel="3" x14ac:dyDescent="0.2">
      <c r="A1419" s="17" t="s">
        <v>1281</v>
      </c>
      <c r="B1419" s="18" t="s">
        <v>1282</v>
      </c>
      <c r="C1419" s="17"/>
      <c r="D1419" s="17"/>
      <c r="E1419" s="17"/>
      <c r="F1419" s="17"/>
      <c r="G1419" s="17"/>
      <c r="H1419" s="17"/>
      <c r="I1419" s="17"/>
      <c r="J1419" s="17"/>
      <c r="K1419" s="17"/>
      <c r="L1419" s="17"/>
    </row>
    <row r="1420" spans="1:12" ht="56.25" outlineLevel="4" x14ac:dyDescent="0.2">
      <c r="A1420" s="17"/>
      <c r="B1420" s="19" t="s">
        <v>1283</v>
      </c>
      <c r="C1420" s="17"/>
      <c r="D1420" s="17"/>
      <c r="E1420" s="17"/>
      <c r="F1420" s="17"/>
      <c r="G1420" s="17"/>
      <c r="H1420" s="17"/>
      <c r="I1420" s="17"/>
      <c r="J1420" s="17"/>
      <c r="K1420" s="17"/>
      <c r="L1420" s="17"/>
    </row>
    <row r="1421" spans="1:12" outlineLevel="4" x14ac:dyDescent="0.2">
      <c r="A1421" s="20"/>
      <c r="B1421" s="20"/>
      <c r="C1421" s="20" t="s">
        <v>31</v>
      </c>
      <c r="D1421" s="21">
        <v>0</v>
      </c>
      <c r="E1421" s="22" t="s">
        <v>78</v>
      </c>
      <c r="F1421" s="23"/>
      <c r="G1421" s="36">
        <f>IF((TRIM(L1421)="Ja"),ROUND(ROUND((D1421*F1421),4),2),0)</f>
        <v>0</v>
      </c>
      <c r="H1421" s="24"/>
      <c r="I1421" s="36">
        <f>ROUND(ROUND((K1421*G1421),4),2)</f>
        <v>0</v>
      </c>
      <c r="J1421" s="36">
        <f>ROUND(ROUND((K1421*H1421),4),2)</f>
        <v>0</v>
      </c>
      <c r="K1421" s="25">
        <v>0.19</v>
      </c>
      <c r="L1421" s="26" t="s">
        <v>16</v>
      </c>
    </row>
    <row r="1422" spans="1:12" outlineLevel="3" x14ac:dyDescent="0.2">
      <c r="A1422" s="17" t="s">
        <v>1284</v>
      </c>
      <c r="B1422" s="18" t="s">
        <v>1285</v>
      </c>
      <c r="C1422" s="17"/>
      <c r="D1422" s="17"/>
      <c r="E1422" s="17"/>
      <c r="F1422" s="17"/>
      <c r="G1422" s="17"/>
      <c r="H1422" s="17"/>
      <c r="I1422" s="17"/>
      <c r="J1422" s="17"/>
      <c r="K1422" s="17"/>
      <c r="L1422" s="17"/>
    </row>
    <row r="1423" spans="1:12" ht="45" outlineLevel="4" x14ac:dyDescent="0.2">
      <c r="A1423" s="17"/>
      <c r="B1423" s="19" t="s">
        <v>1286</v>
      </c>
      <c r="C1423" s="17"/>
      <c r="D1423" s="17"/>
      <c r="E1423" s="17"/>
      <c r="F1423" s="17"/>
      <c r="G1423" s="17"/>
      <c r="H1423" s="17"/>
      <c r="I1423" s="17"/>
      <c r="J1423" s="17"/>
      <c r="K1423" s="17"/>
      <c r="L1423" s="17"/>
    </row>
    <row r="1424" spans="1:12" outlineLevel="4" x14ac:dyDescent="0.2">
      <c r="A1424" s="20"/>
      <c r="B1424" s="20"/>
      <c r="C1424" s="20" t="s">
        <v>31</v>
      </c>
      <c r="D1424" s="21">
        <v>0</v>
      </c>
      <c r="E1424" s="22" t="s">
        <v>78</v>
      </c>
      <c r="F1424" s="23"/>
      <c r="G1424" s="36">
        <f>IF((TRIM(L1424)="Ja"),ROUND(ROUND((D1424*F1424),4),2),0)</f>
        <v>0</v>
      </c>
      <c r="H1424" s="24"/>
      <c r="I1424" s="36">
        <f>ROUND(ROUND((K1424*G1424),4),2)</f>
        <v>0</v>
      </c>
      <c r="J1424" s="36">
        <f>ROUND(ROUND((K1424*H1424),4),2)</f>
        <v>0</v>
      </c>
      <c r="K1424" s="25">
        <v>0.19</v>
      </c>
      <c r="L1424" s="26" t="s">
        <v>16</v>
      </c>
    </row>
    <row r="1425" spans="1:12" outlineLevel="3" x14ac:dyDescent="0.2">
      <c r="A1425" s="17" t="s">
        <v>1287</v>
      </c>
      <c r="B1425" s="18" t="s">
        <v>803</v>
      </c>
      <c r="C1425" s="17"/>
      <c r="D1425" s="17"/>
      <c r="E1425" s="17"/>
      <c r="F1425" s="17"/>
      <c r="G1425" s="17"/>
      <c r="H1425" s="17"/>
      <c r="I1425" s="17"/>
      <c r="J1425" s="17"/>
      <c r="K1425" s="17"/>
      <c r="L1425" s="17"/>
    </row>
    <row r="1426" spans="1:12" ht="168.75" outlineLevel="4" x14ac:dyDescent="0.2">
      <c r="A1426" s="17"/>
      <c r="B1426" s="19" t="s">
        <v>1288</v>
      </c>
      <c r="C1426" s="17"/>
      <c r="D1426" s="17"/>
      <c r="E1426" s="17"/>
      <c r="F1426" s="17"/>
      <c r="G1426" s="17"/>
      <c r="H1426" s="17"/>
      <c r="I1426" s="17"/>
      <c r="J1426" s="17"/>
      <c r="K1426" s="17"/>
      <c r="L1426" s="17"/>
    </row>
    <row r="1427" spans="1:12" outlineLevel="4" x14ac:dyDescent="0.2">
      <c r="A1427" s="20"/>
      <c r="B1427" s="20"/>
      <c r="C1427" s="20" t="s">
        <v>31</v>
      </c>
      <c r="D1427" s="21">
        <v>0</v>
      </c>
      <c r="E1427" s="22" t="s">
        <v>78</v>
      </c>
      <c r="F1427" s="23"/>
      <c r="G1427" s="36">
        <f>IF((TRIM(L1427)="Ja"),ROUND(ROUND((D1427*F1427),4),2),0)</f>
        <v>0</v>
      </c>
      <c r="H1427" s="24"/>
      <c r="I1427" s="36">
        <f>ROUND(ROUND((K1427*G1427),4),2)</f>
        <v>0</v>
      </c>
      <c r="J1427" s="36">
        <f>ROUND(ROUND((K1427*H1427),4),2)</f>
        <v>0</v>
      </c>
      <c r="K1427" s="25">
        <v>0.19</v>
      </c>
      <c r="L1427" s="26" t="s">
        <v>16</v>
      </c>
    </row>
    <row r="1428" spans="1:12" outlineLevel="3" x14ac:dyDescent="0.2">
      <c r="A1428" s="17" t="s">
        <v>1289</v>
      </c>
      <c r="B1428" s="18" t="s">
        <v>806</v>
      </c>
      <c r="C1428" s="17"/>
      <c r="D1428" s="17"/>
      <c r="E1428" s="17"/>
      <c r="F1428" s="17"/>
      <c r="G1428" s="17"/>
      <c r="H1428" s="17"/>
      <c r="I1428" s="17"/>
      <c r="J1428" s="17"/>
      <c r="K1428" s="17"/>
      <c r="L1428" s="17"/>
    </row>
    <row r="1429" spans="1:12" ht="101.25" outlineLevel="4" x14ac:dyDescent="0.2">
      <c r="A1429" s="17"/>
      <c r="B1429" s="19" t="s">
        <v>1290</v>
      </c>
      <c r="C1429" s="17"/>
      <c r="D1429" s="17"/>
      <c r="E1429" s="17"/>
      <c r="F1429" s="17"/>
      <c r="G1429" s="17"/>
      <c r="H1429" s="17"/>
      <c r="I1429" s="17"/>
      <c r="J1429" s="17"/>
      <c r="K1429" s="17"/>
      <c r="L1429" s="17"/>
    </row>
    <row r="1430" spans="1:12" outlineLevel="4" x14ac:dyDescent="0.2">
      <c r="A1430" s="20"/>
      <c r="B1430" s="20"/>
      <c r="C1430" s="20" t="s">
        <v>31</v>
      </c>
      <c r="D1430" s="21">
        <v>0</v>
      </c>
      <c r="E1430" s="22" t="s">
        <v>78</v>
      </c>
      <c r="F1430" s="23"/>
      <c r="G1430" s="36">
        <f>IF((TRIM(L1430)="Ja"),ROUND(ROUND((D1430*F1430),4),2),0)</f>
        <v>0</v>
      </c>
      <c r="H1430" s="24"/>
      <c r="I1430" s="36">
        <f>ROUND(ROUND((K1430*G1430),4),2)</f>
        <v>0</v>
      </c>
      <c r="J1430" s="36">
        <f>ROUND(ROUND((K1430*H1430),4),2)</f>
        <v>0</v>
      </c>
      <c r="K1430" s="25">
        <v>0.19</v>
      </c>
      <c r="L1430" s="26" t="s">
        <v>16</v>
      </c>
    </row>
    <row r="1431" spans="1:12" outlineLevel="3" x14ac:dyDescent="0.2">
      <c r="A1431" s="17" t="s">
        <v>1291</v>
      </c>
      <c r="B1431" s="18" t="s">
        <v>1045</v>
      </c>
      <c r="C1431" s="17"/>
      <c r="D1431" s="17"/>
      <c r="E1431" s="17"/>
      <c r="F1431" s="17"/>
      <c r="G1431" s="17"/>
      <c r="H1431" s="17"/>
      <c r="I1431" s="17"/>
      <c r="J1431" s="17"/>
      <c r="K1431" s="17"/>
      <c r="L1431" s="17"/>
    </row>
    <row r="1432" spans="1:12" ht="56.25" outlineLevel="4" x14ac:dyDescent="0.2">
      <c r="A1432" s="17"/>
      <c r="B1432" s="19" t="s">
        <v>1046</v>
      </c>
      <c r="C1432" s="17"/>
      <c r="D1432" s="17"/>
      <c r="E1432" s="17"/>
      <c r="F1432" s="17"/>
      <c r="G1432" s="17"/>
      <c r="H1432" s="17"/>
      <c r="I1432" s="17"/>
      <c r="J1432" s="17"/>
      <c r="K1432" s="17"/>
      <c r="L1432" s="17"/>
    </row>
    <row r="1433" spans="1:12" outlineLevel="4" x14ac:dyDescent="0.2">
      <c r="A1433" s="20"/>
      <c r="B1433" s="20"/>
      <c r="C1433" s="20" t="s">
        <v>31</v>
      </c>
      <c r="D1433" s="21">
        <v>0</v>
      </c>
      <c r="E1433" s="22" t="s">
        <v>78</v>
      </c>
      <c r="F1433" s="23"/>
      <c r="G1433" s="36">
        <f>IF((TRIM(L1433)="Ja"),ROUND(ROUND((D1433*F1433),4),2),0)</f>
        <v>0</v>
      </c>
      <c r="H1433" s="24"/>
      <c r="I1433" s="36">
        <f>ROUND(ROUND((K1433*G1433),4),2)</f>
        <v>0</v>
      </c>
      <c r="J1433" s="36">
        <f>ROUND(ROUND((K1433*H1433),4),2)</f>
        <v>0</v>
      </c>
      <c r="K1433" s="25">
        <v>0.19</v>
      </c>
      <c r="L1433" s="26" t="s">
        <v>16</v>
      </c>
    </row>
    <row r="1434" spans="1:12" outlineLevel="3" x14ac:dyDescent="0.2">
      <c r="A1434" s="17" t="s">
        <v>1292</v>
      </c>
      <c r="B1434" s="18" t="s">
        <v>1048</v>
      </c>
      <c r="C1434" s="17"/>
      <c r="D1434" s="17"/>
      <c r="E1434" s="17"/>
      <c r="F1434" s="17"/>
      <c r="G1434" s="17"/>
      <c r="H1434" s="17"/>
      <c r="I1434" s="17"/>
      <c r="J1434" s="17"/>
      <c r="K1434" s="17"/>
      <c r="L1434" s="17"/>
    </row>
    <row r="1435" spans="1:12" ht="191.25" outlineLevel="4" x14ac:dyDescent="0.2">
      <c r="A1435" s="17"/>
      <c r="B1435" s="19" t="s">
        <v>1293</v>
      </c>
      <c r="C1435" s="17"/>
      <c r="D1435" s="17"/>
      <c r="E1435" s="17"/>
      <c r="F1435" s="17"/>
      <c r="G1435" s="17"/>
      <c r="H1435" s="17"/>
      <c r="I1435" s="17"/>
      <c r="J1435" s="17"/>
      <c r="K1435" s="17"/>
      <c r="L1435" s="17"/>
    </row>
    <row r="1436" spans="1:12" outlineLevel="4" x14ac:dyDescent="0.2">
      <c r="A1436" s="20"/>
      <c r="B1436" s="20"/>
      <c r="C1436" s="20" t="s">
        <v>31</v>
      </c>
      <c r="D1436" s="21">
        <v>0</v>
      </c>
      <c r="E1436" s="22" t="s">
        <v>78</v>
      </c>
      <c r="F1436" s="23"/>
      <c r="G1436" s="36">
        <f>IF((TRIM(L1436)="Ja"),ROUND(ROUND((D1436*F1436),4),2),0)</f>
        <v>0</v>
      </c>
      <c r="H1436" s="24"/>
      <c r="I1436" s="36">
        <f>ROUND(ROUND((K1436*G1436),4),2)</f>
        <v>0</v>
      </c>
      <c r="J1436" s="36">
        <f>ROUND(ROUND((K1436*H1436),4),2)</f>
        <v>0</v>
      </c>
      <c r="K1436" s="25">
        <v>0.19</v>
      </c>
      <c r="L1436" s="26" t="s">
        <v>16</v>
      </c>
    </row>
    <row r="1437" spans="1:12" outlineLevel="3" x14ac:dyDescent="0.2">
      <c r="A1437" s="17" t="s">
        <v>1294</v>
      </c>
      <c r="B1437" s="18" t="s">
        <v>1051</v>
      </c>
      <c r="C1437" s="17"/>
      <c r="D1437" s="17"/>
      <c r="E1437" s="17"/>
      <c r="F1437" s="17"/>
      <c r="G1437" s="17"/>
      <c r="H1437" s="17"/>
      <c r="I1437" s="17"/>
      <c r="J1437" s="17"/>
      <c r="K1437" s="17"/>
      <c r="L1437" s="17"/>
    </row>
    <row r="1438" spans="1:12" ht="123.75" outlineLevel="4" x14ac:dyDescent="0.2">
      <c r="A1438" s="17"/>
      <c r="B1438" s="19" t="s">
        <v>1052</v>
      </c>
      <c r="C1438" s="17"/>
      <c r="D1438" s="17"/>
      <c r="E1438" s="17"/>
      <c r="F1438" s="17"/>
      <c r="G1438" s="17"/>
      <c r="H1438" s="17"/>
      <c r="I1438" s="17"/>
      <c r="J1438" s="17"/>
      <c r="K1438" s="17"/>
      <c r="L1438" s="17"/>
    </row>
    <row r="1439" spans="1:12" outlineLevel="4" x14ac:dyDescent="0.2">
      <c r="A1439" s="20"/>
      <c r="B1439" s="20"/>
      <c r="C1439" s="20" t="s">
        <v>31</v>
      </c>
      <c r="D1439" s="21">
        <v>0</v>
      </c>
      <c r="E1439" s="22" t="s">
        <v>78</v>
      </c>
      <c r="F1439" s="23"/>
      <c r="G1439" s="36">
        <f>IF((TRIM(L1439)="Ja"),ROUND(ROUND((D1439*F1439),4),2),0)</f>
        <v>0</v>
      </c>
      <c r="H1439" s="24"/>
      <c r="I1439" s="36">
        <f>ROUND(ROUND((K1439*G1439),4),2)</f>
        <v>0</v>
      </c>
      <c r="J1439" s="36">
        <f>ROUND(ROUND((K1439*H1439),4),2)</f>
        <v>0</v>
      </c>
      <c r="K1439" s="25">
        <v>0.19</v>
      </c>
      <c r="L1439" s="26" t="s">
        <v>16</v>
      </c>
    </row>
    <row r="1440" spans="1:12" outlineLevel="3" x14ac:dyDescent="0.2">
      <c r="A1440" s="17" t="s">
        <v>1295</v>
      </c>
      <c r="B1440" s="18" t="s">
        <v>1054</v>
      </c>
      <c r="C1440" s="17"/>
      <c r="D1440" s="17"/>
      <c r="E1440" s="17"/>
      <c r="F1440" s="17"/>
      <c r="G1440" s="17"/>
      <c r="H1440" s="17"/>
      <c r="I1440" s="17"/>
      <c r="J1440" s="17"/>
      <c r="K1440" s="17"/>
      <c r="L1440" s="17"/>
    </row>
    <row r="1441" spans="1:12" ht="168.75" outlineLevel="4" x14ac:dyDescent="0.2">
      <c r="A1441" s="17"/>
      <c r="B1441" s="19" t="s">
        <v>1296</v>
      </c>
      <c r="C1441" s="17"/>
      <c r="D1441" s="17"/>
      <c r="E1441" s="17"/>
      <c r="F1441" s="17"/>
      <c r="G1441" s="17"/>
      <c r="H1441" s="17"/>
      <c r="I1441" s="17"/>
      <c r="J1441" s="17"/>
      <c r="K1441" s="17"/>
      <c r="L1441" s="17"/>
    </row>
    <row r="1442" spans="1:12" outlineLevel="4" x14ac:dyDescent="0.2">
      <c r="A1442" s="20"/>
      <c r="B1442" s="20"/>
      <c r="C1442" s="20" t="s">
        <v>31</v>
      </c>
      <c r="D1442" s="21">
        <v>0</v>
      </c>
      <c r="E1442" s="22" t="s">
        <v>78</v>
      </c>
      <c r="F1442" s="23"/>
      <c r="G1442" s="36">
        <f>IF((TRIM(L1442)="Ja"),ROUND(ROUND((D1442*F1442),4),2),0)</f>
        <v>0</v>
      </c>
      <c r="H1442" s="24"/>
      <c r="I1442" s="36">
        <f>ROUND(ROUND((K1442*G1442),4),2)</f>
        <v>0</v>
      </c>
      <c r="J1442" s="36">
        <f>ROUND(ROUND((K1442*H1442),4),2)</f>
        <v>0</v>
      </c>
      <c r="K1442" s="25">
        <v>0.19</v>
      </c>
      <c r="L1442" s="26" t="s">
        <v>16</v>
      </c>
    </row>
    <row r="1443" spans="1:12" outlineLevel="3" x14ac:dyDescent="0.2">
      <c r="A1443" s="17" t="s">
        <v>1297</v>
      </c>
      <c r="B1443" s="18" t="s">
        <v>830</v>
      </c>
      <c r="C1443" s="17"/>
      <c r="D1443" s="17"/>
      <c r="E1443" s="17"/>
      <c r="F1443" s="17"/>
      <c r="G1443" s="17"/>
      <c r="H1443" s="17"/>
      <c r="I1443" s="17"/>
      <c r="J1443" s="17"/>
      <c r="K1443" s="17"/>
      <c r="L1443" s="17"/>
    </row>
    <row r="1444" spans="1:12" ht="146.25" outlineLevel="4" x14ac:dyDescent="0.2">
      <c r="A1444" s="17"/>
      <c r="B1444" s="19" t="s">
        <v>1298</v>
      </c>
      <c r="C1444" s="17"/>
      <c r="D1444" s="17"/>
      <c r="E1444" s="17"/>
      <c r="F1444" s="17"/>
      <c r="G1444" s="17"/>
      <c r="H1444" s="17"/>
      <c r="I1444" s="17"/>
      <c r="J1444" s="17"/>
      <c r="K1444" s="17"/>
      <c r="L1444" s="17"/>
    </row>
    <row r="1445" spans="1:12" outlineLevel="4" x14ac:dyDescent="0.2">
      <c r="A1445" s="20"/>
      <c r="B1445" s="20"/>
      <c r="C1445" s="20" t="s">
        <v>31</v>
      </c>
      <c r="D1445" s="21">
        <v>0</v>
      </c>
      <c r="E1445" s="22" t="s">
        <v>78</v>
      </c>
      <c r="F1445" s="23"/>
      <c r="G1445" s="36">
        <f>IF((TRIM(L1445)="Ja"),ROUND(ROUND((D1445*F1445),4),2),0)</f>
        <v>0</v>
      </c>
      <c r="H1445" s="24"/>
      <c r="I1445" s="36">
        <f>ROUND(ROUND((K1445*G1445),4),2)</f>
        <v>0</v>
      </c>
      <c r="J1445" s="36">
        <f>ROUND(ROUND((K1445*H1445),4),2)</f>
        <v>0</v>
      </c>
      <c r="K1445" s="25">
        <v>0.19</v>
      </c>
      <c r="L1445" s="26" t="s">
        <v>16</v>
      </c>
    </row>
    <row r="1446" spans="1:12" outlineLevel="3" x14ac:dyDescent="0.2">
      <c r="A1446" s="17" t="s">
        <v>1299</v>
      </c>
      <c r="B1446" s="18" t="s">
        <v>1059</v>
      </c>
      <c r="C1446" s="17"/>
      <c r="D1446" s="17"/>
      <c r="E1446" s="17"/>
      <c r="F1446" s="17"/>
      <c r="G1446" s="17"/>
      <c r="H1446" s="17"/>
      <c r="I1446" s="17"/>
      <c r="J1446" s="17"/>
      <c r="K1446" s="17"/>
      <c r="L1446" s="17"/>
    </row>
    <row r="1447" spans="1:12" ht="123.75" outlineLevel="4" x14ac:dyDescent="0.2">
      <c r="A1447" s="17"/>
      <c r="B1447" s="19" t="s">
        <v>1300</v>
      </c>
      <c r="C1447" s="17"/>
      <c r="D1447" s="17"/>
      <c r="E1447" s="17"/>
      <c r="F1447" s="17"/>
      <c r="G1447" s="17"/>
      <c r="H1447" s="17"/>
      <c r="I1447" s="17"/>
      <c r="J1447" s="17"/>
      <c r="K1447" s="17"/>
      <c r="L1447" s="17"/>
    </row>
    <row r="1448" spans="1:12" outlineLevel="4" x14ac:dyDescent="0.2">
      <c r="A1448" s="20"/>
      <c r="B1448" s="20"/>
      <c r="C1448" s="20" t="s">
        <v>31</v>
      </c>
      <c r="D1448" s="21">
        <v>0</v>
      </c>
      <c r="E1448" s="22" t="s">
        <v>78</v>
      </c>
      <c r="F1448" s="23"/>
      <c r="G1448" s="36">
        <f>IF((TRIM(L1448)="Ja"),ROUND(ROUND((D1448*F1448),4),2),0)</f>
        <v>0</v>
      </c>
      <c r="H1448" s="24"/>
      <c r="I1448" s="36">
        <f>ROUND(ROUND((K1448*G1448),4),2)</f>
        <v>0</v>
      </c>
      <c r="J1448" s="36">
        <f>ROUND(ROUND((K1448*H1448),4),2)</f>
        <v>0</v>
      </c>
      <c r="K1448" s="25">
        <v>0.19</v>
      </c>
      <c r="L1448" s="26" t="s">
        <v>16</v>
      </c>
    </row>
    <row r="1449" spans="1:12" outlineLevel="3" x14ac:dyDescent="0.2">
      <c r="A1449" s="17" t="s">
        <v>1301</v>
      </c>
      <c r="B1449" s="18" t="s">
        <v>815</v>
      </c>
      <c r="C1449" s="17"/>
      <c r="D1449" s="17"/>
      <c r="E1449" s="17"/>
      <c r="F1449" s="17"/>
      <c r="G1449" s="17"/>
      <c r="H1449" s="17"/>
      <c r="I1449" s="17"/>
      <c r="J1449" s="17"/>
      <c r="K1449" s="17"/>
      <c r="L1449" s="17"/>
    </row>
    <row r="1450" spans="1:12" ht="45" outlineLevel="4" x14ac:dyDescent="0.2">
      <c r="A1450" s="17"/>
      <c r="B1450" s="19" t="s">
        <v>1062</v>
      </c>
      <c r="C1450" s="17"/>
      <c r="D1450" s="17"/>
      <c r="E1450" s="17"/>
      <c r="F1450" s="17"/>
      <c r="G1450" s="17"/>
      <c r="H1450" s="17"/>
      <c r="I1450" s="17"/>
      <c r="J1450" s="17"/>
      <c r="K1450" s="17"/>
      <c r="L1450" s="17"/>
    </row>
    <row r="1451" spans="1:12" outlineLevel="4" x14ac:dyDescent="0.2">
      <c r="A1451" s="20"/>
      <c r="B1451" s="20"/>
      <c r="C1451" s="20" t="s">
        <v>31</v>
      </c>
      <c r="D1451" s="21">
        <v>0</v>
      </c>
      <c r="E1451" s="22" t="s">
        <v>78</v>
      </c>
      <c r="F1451" s="23"/>
      <c r="G1451" s="36">
        <f>IF((TRIM(L1451)="Ja"),ROUND(ROUND((D1451*F1451),4),2),0)</f>
        <v>0</v>
      </c>
      <c r="H1451" s="24"/>
      <c r="I1451" s="36">
        <f>ROUND(ROUND((K1451*G1451),4),2)</f>
        <v>0</v>
      </c>
      <c r="J1451" s="36">
        <f>ROUND(ROUND((K1451*H1451),4),2)</f>
        <v>0</v>
      </c>
      <c r="K1451" s="25">
        <v>0.19</v>
      </c>
      <c r="L1451" s="26" t="s">
        <v>16</v>
      </c>
    </row>
    <row r="1452" spans="1:12" outlineLevel="3" x14ac:dyDescent="0.2">
      <c r="A1452" s="17" t="s">
        <v>1302</v>
      </c>
      <c r="B1452" s="18" t="s">
        <v>1064</v>
      </c>
      <c r="C1452" s="17"/>
      <c r="D1452" s="17"/>
      <c r="E1452" s="17"/>
      <c r="F1452" s="17"/>
      <c r="G1452" s="17"/>
      <c r="H1452" s="17"/>
      <c r="I1452" s="17"/>
      <c r="J1452" s="17"/>
      <c r="K1452" s="17"/>
      <c r="L1452" s="17"/>
    </row>
    <row r="1453" spans="1:12" ht="101.25" outlineLevel="4" x14ac:dyDescent="0.2">
      <c r="A1453" s="17"/>
      <c r="B1453" s="19" t="s">
        <v>1303</v>
      </c>
      <c r="C1453" s="17"/>
      <c r="D1453" s="17"/>
      <c r="E1453" s="17"/>
      <c r="F1453" s="17"/>
      <c r="G1453" s="17"/>
      <c r="H1453" s="17"/>
      <c r="I1453" s="17"/>
      <c r="J1453" s="17"/>
      <c r="K1453" s="17"/>
      <c r="L1453" s="17"/>
    </row>
    <row r="1454" spans="1:12" outlineLevel="4" x14ac:dyDescent="0.2">
      <c r="A1454" s="20"/>
      <c r="B1454" s="20"/>
      <c r="C1454" s="20" t="s">
        <v>31</v>
      </c>
      <c r="D1454" s="21">
        <v>0</v>
      </c>
      <c r="E1454" s="22" t="s">
        <v>78</v>
      </c>
      <c r="F1454" s="23"/>
      <c r="G1454" s="36">
        <f>IF((TRIM(L1454)="Ja"),ROUND(ROUND((D1454*F1454),4),2),0)</f>
        <v>0</v>
      </c>
      <c r="H1454" s="24"/>
      <c r="I1454" s="36">
        <f>ROUND(ROUND((K1454*G1454),4),2)</f>
        <v>0</v>
      </c>
      <c r="J1454" s="36">
        <f>ROUND(ROUND((K1454*H1454),4),2)</f>
        <v>0</v>
      </c>
      <c r="K1454" s="25">
        <v>0.19</v>
      </c>
      <c r="L1454" s="26" t="s">
        <v>16</v>
      </c>
    </row>
    <row r="1455" spans="1:12" outlineLevel="3" x14ac:dyDescent="0.2">
      <c r="A1455" s="17" t="s">
        <v>1304</v>
      </c>
      <c r="B1455" s="18" t="s">
        <v>1067</v>
      </c>
      <c r="C1455" s="17"/>
      <c r="D1455" s="17"/>
      <c r="E1455" s="17"/>
      <c r="F1455" s="17"/>
      <c r="G1455" s="17"/>
      <c r="H1455" s="17"/>
      <c r="I1455" s="17"/>
      <c r="J1455" s="17"/>
      <c r="K1455" s="17"/>
      <c r="L1455" s="17"/>
    </row>
    <row r="1456" spans="1:12" ht="101.25" outlineLevel="4" x14ac:dyDescent="0.2">
      <c r="A1456" s="17"/>
      <c r="B1456" s="19" t="s">
        <v>1305</v>
      </c>
      <c r="C1456" s="17"/>
      <c r="D1456" s="17"/>
      <c r="E1456" s="17"/>
      <c r="F1456" s="17"/>
      <c r="G1456" s="17"/>
      <c r="H1456" s="17"/>
      <c r="I1456" s="17"/>
      <c r="J1456" s="17"/>
      <c r="K1456" s="17"/>
      <c r="L1456" s="17"/>
    </row>
    <row r="1457" spans="1:12" outlineLevel="4" x14ac:dyDescent="0.2">
      <c r="A1457" s="20"/>
      <c r="B1457" s="20"/>
      <c r="C1457" s="20" t="s">
        <v>31</v>
      </c>
      <c r="D1457" s="21">
        <v>0</v>
      </c>
      <c r="E1457" s="22" t="s">
        <v>78</v>
      </c>
      <c r="F1457" s="23"/>
      <c r="G1457" s="36">
        <f>IF((TRIM(L1457)="Ja"),ROUND(ROUND((D1457*F1457),4),2),0)</f>
        <v>0</v>
      </c>
      <c r="H1457" s="24"/>
      <c r="I1457" s="36">
        <f>ROUND(ROUND((K1457*G1457),4),2)</f>
        <v>0</v>
      </c>
      <c r="J1457" s="36">
        <f>ROUND(ROUND((K1457*H1457),4),2)</f>
        <v>0</v>
      </c>
      <c r="K1457" s="25">
        <v>0.19</v>
      </c>
      <c r="L1457" s="26" t="s">
        <v>16</v>
      </c>
    </row>
    <row r="1458" spans="1:12" outlineLevel="2" x14ac:dyDescent="0.2">
      <c r="A1458" s="27" t="s">
        <v>1306</v>
      </c>
      <c r="B1458" s="28" t="s">
        <v>1307</v>
      </c>
      <c r="C1458" s="27" t="s">
        <v>25</v>
      </c>
      <c r="D1458" s="29"/>
      <c r="E1458" s="30"/>
      <c r="F1458" s="31"/>
      <c r="G1458" s="32">
        <f>IF((TRIM(L1458)="Ja"),SUM(G1461,G1464,G1467),0)</f>
        <v>0</v>
      </c>
      <c r="H1458" s="33"/>
      <c r="I1458" s="32">
        <f>ROUND(ROUND((K1458*G1458),4),2)</f>
        <v>0</v>
      </c>
      <c r="J1458" s="32">
        <f>ROUND(ROUND((K1458*H1458),4),2)</f>
        <v>0</v>
      </c>
      <c r="K1458" s="34">
        <v>0.19</v>
      </c>
      <c r="L1458" s="35" t="s">
        <v>16</v>
      </c>
    </row>
    <row r="1459" spans="1:12" outlineLevel="3" x14ac:dyDescent="0.2">
      <c r="A1459" s="17" t="s">
        <v>1308</v>
      </c>
      <c r="B1459" s="18" t="s">
        <v>1309</v>
      </c>
      <c r="C1459" s="17"/>
      <c r="D1459" s="17"/>
      <c r="E1459" s="17"/>
      <c r="F1459" s="17"/>
      <c r="G1459" s="17"/>
      <c r="H1459" s="17"/>
      <c r="I1459" s="17"/>
      <c r="J1459" s="17"/>
      <c r="K1459" s="17"/>
      <c r="L1459" s="17"/>
    </row>
    <row r="1460" spans="1:12" ht="168.75" outlineLevel="4" x14ac:dyDescent="0.2">
      <c r="A1460" s="17"/>
      <c r="B1460" s="19" t="s">
        <v>1310</v>
      </c>
      <c r="C1460" s="17"/>
      <c r="D1460" s="17"/>
      <c r="E1460" s="17"/>
      <c r="F1460" s="17"/>
      <c r="G1460" s="17"/>
      <c r="H1460" s="17"/>
      <c r="I1460" s="17"/>
      <c r="J1460" s="17"/>
      <c r="K1460" s="17"/>
      <c r="L1460" s="17"/>
    </row>
    <row r="1461" spans="1:12" outlineLevel="4" x14ac:dyDescent="0.2">
      <c r="A1461" s="20"/>
      <c r="B1461" s="20"/>
      <c r="C1461" s="20" t="s">
        <v>31</v>
      </c>
      <c r="D1461" s="21">
        <v>0</v>
      </c>
      <c r="E1461" s="22" t="s">
        <v>78</v>
      </c>
      <c r="F1461" s="23"/>
      <c r="G1461" s="36">
        <f>IF((TRIM(L1461)="Ja"),ROUND(ROUND((D1461*F1461),4),2),0)</f>
        <v>0</v>
      </c>
      <c r="H1461" s="24"/>
      <c r="I1461" s="36">
        <f>ROUND(ROUND((K1461*G1461),4),2)</f>
        <v>0</v>
      </c>
      <c r="J1461" s="36">
        <f>ROUND(ROUND((K1461*H1461),4),2)</f>
        <v>0</v>
      </c>
      <c r="K1461" s="25">
        <v>0.19</v>
      </c>
      <c r="L1461" s="26" t="s">
        <v>16</v>
      </c>
    </row>
    <row r="1462" spans="1:12" outlineLevel="3" x14ac:dyDescent="0.2">
      <c r="A1462" s="17" t="s">
        <v>1311</v>
      </c>
      <c r="B1462" s="18" t="s">
        <v>1312</v>
      </c>
      <c r="C1462" s="17"/>
      <c r="D1462" s="17"/>
      <c r="E1462" s="17"/>
      <c r="F1462" s="17"/>
      <c r="G1462" s="17"/>
      <c r="H1462" s="17"/>
      <c r="I1462" s="17"/>
      <c r="J1462" s="17"/>
      <c r="K1462" s="17"/>
      <c r="L1462" s="17"/>
    </row>
    <row r="1463" spans="1:12" ht="123.75" outlineLevel="4" x14ac:dyDescent="0.2">
      <c r="A1463" s="17"/>
      <c r="B1463" s="19" t="s">
        <v>1313</v>
      </c>
      <c r="C1463" s="17"/>
      <c r="D1463" s="17"/>
      <c r="E1463" s="17"/>
      <c r="F1463" s="17"/>
      <c r="G1463" s="17"/>
      <c r="H1463" s="17"/>
      <c r="I1463" s="17"/>
      <c r="J1463" s="17"/>
      <c r="K1463" s="17"/>
      <c r="L1463" s="17"/>
    </row>
    <row r="1464" spans="1:12" outlineLevel="4" x14ac:dyDescent="0.2">
      <c r="A1464" s="20"/>
      <c r="B1464" s="20"/>
      <c r="C1464" s="20" t="s">
        <v>31</v>
      </c>
      <c r="D1464" s="21">
        <v>0</v>
      </c>
      <c r="E1464" s="22" t="s">
        <v>78</v>
      </c>
      <c r="F1464" s="23"/>
      <c r="G1464" s="36">
        <f>IF((TRIM(L1464)="Ja"),ROUND(ROUND((D1464*F1464),4),2),0)</f>
        <v>0</v>
      </c>
      <c r="H1464" s="24"/>
      <c r="I1464" s="36">
        <f>ROUND(ROUND((K1464*G1464),4),2)</f>
        <v>0</v>
      </c>
      <c r="J1464" s="36">
        <f>ROUND(ROUND((K1464*H1464),4),2)</f>
        <v>0</v>
      </c>
      <c r="K1464" s="25">
        <v>0.19</v>
      </c>
      <c r="L1464" s="26" t="s">
        <v>16</v>
      </c>
    </row>
    <row r="1465" spans="1:12" outlineLevel="3" x14ac:dyDescent="0.2">
      <c r="A1465" s="17" t="s">
        <v>1314</v>
      </c>
      <c r="B1465" s="18" t="s">
        <v>1315</v>
      </c>
      <c r="C1465" s="17"/>
      <c r="D1465" s="17"/>
      <c r="E1465" s="17"/>
      <c r="F1465" s="17"/>
      <c r="G1465" s="17"/>
      <c r="H1465" s="17"/>
      <c r="I1465" s="17"/>
      <c r="J1465" s="17"/>
      <c r="K1465" s="17"/>
      <c r="L1465" s="17"/>
    </row>
    <row r="1466" spans="1:12" ht="45" outlineLevel="4" x14ac:dyDescent="0.2">
      <c r="A1466" s="17"/>
      <c r="B1466" s="19" t="s">
        <v>1316</v>
      </c>
      <c r="C1466" s="17"/>
      <c r="D1466" s="17"/>
      <c r="E1466" s="17"/>
      <c r="F1466" s="17"/>
      <c r="G1466" s="17"/>
      <c r="H1466" s="17"/>
      <c r="I1466" s="17"/>
      <c r="J1466" s="17"/>
      <c r="K1466" s="17"/>
      <c r="L1466" s="17"/>
    </row>
    <row r="1467" spans="1:12" outlineLevel="4" x14ac:dyDescent="0.2">
      <c r="A1467" s="20"/>
      <c r="B1467" s="20"/>
      <c r="C1467" s="20" t="s">
        <v>31</v>
      </c>
      <c r="D1467" s="21">
        <v>0</v>
      </c>
      <c r="E1467" s="22" t="s">
        <v>78</v>
      </c>
      <c r="F1467" s="23"/>
      <c r="G1467" s="36">
        <f>IF((TRIM(L1467)="Ja"),ROUND(ROUND((D1467*F1467),4),2),0)</f>
        <v>0</v>
      </c>
      <c r="H1467" s="24"/>
      <c r="I1467" s="36">
        <f>ROUND(ROUND((K1467*G1467),4),2)</f>
        <v>0</v>
      </c>
      <c r="J1467" s="36">
        <f>ROUND(ROUND((K1467*H1467),4),2)</f>
        <v>0</v>
      </c>
      <c r="K1467" s="25">
        <v>0.19</v>
      </c>
      <c r="L1467" s="26" t="s">
        <v>16</v>
      </c>
    </row>
    <row r="1468" spans="1:12" outlineLevel="2" x14ac:dyDescent="0.2">
      <c r="A1468" s="27" t="s">
        <v>1317</v>
      </c>
      <c r="B1468" s="28" t="s">
        <v>1318</v>
      </c>
      <c r="C1468" s="27" t="s">
        <v>25</v>
      </c>
      <c r="D1468" s="29"/>
      <c r="E1468" s="30"/>
      <c r="F1468" s="31"/>
      <c r="G1468" s="32">
        <f>IF((TRIM(L1468)="Ja"),SUM(G1471,G1474,G1477,G1480),0)</f>
        <v>0</v>
      </c>
      <c r="H1468" s="33"/>
      <c r="I1468" s="32">
        <f>ROUND(ROUND((K1468*G1468),4),2)</f>
        <v>0</v>
      </c>
      <c r="J1468" s="32">
        <f>ROUND(ROUND((K1468*H1468),4),2)</f>
        <v>0</v>
      </c>
      <c r="K1468" s="34">
        <v>0.19</v>
      </c>
      <c r="L1468" s="35" t="s">
        <v>16</v>
      </c>
    </row>
    <row r="1469" spans="1:12" outlineLevel="3" x14ac:dyDescent="0.2">
      <c r="A1469" s="17" t="s">
        <v>1319</v>
      </c>
      <c r="B1469" s="18" t="s">
        <v>1320</v>
      </c>
      <c r="C1469" s="17"/>
      <c r="D1469" s="17"/>
      <c r="E1469" s="17"/>
      <c r="F1469" s="17"/>
      <c r="G1469" s="17"/>
      <c r="H1469" s="17"/>
      <c r="I1469" s="17"/>
      <c r="J1469" s="17"/>
      <c r="K1469" s="17"/>
      <c r="L1469" s="17"/>
    </row>
    <row r="1470" spans="1:12" ht="157.5" outlineLevel="4" x14ac:dyDescent="0.2">
      <c r="A1470" s="17"/>
      <c r="B1470" s="19" t="s">
        <v>1321</v>
      </c>
      <c r="C1470" s="17"/>
      <c r="D1470" s="17"/>
      <c r="E1470" s="17"/>
      <c r="F1470" s="17"/>
      <c r="G1470" s="17"/>
      <c r="H1470" s="17"/>
      <c r="I1470" s="17"/>
      <c r="J1470" s="17"/>
      <c r="K1470" s="17"/>
      <c r="L1470" s="17"/>
    </row>
    <row r="1471" spans="1:12" outlineLevel="4" x14ac:dyDescent="0.2">
      <c r="A1471" s="20"/>
      <c r="B1471" s="20"/>
      <c r="C1471" s="20" t="s">
        <v>31</v>
      </c>
      <c r="D1471" s="21">
        <v>0</v>
      </c>
      <c r="E1471" s="22" t="s">
        <v>78</v>
      </c>
      <c r="F1471" s="23"/>
      <c r="G1471" s="36">
        <f>IF((TRIM(L1471)="Ja"),ROUND(ROUND((D1471*F1471),4),2),0)</f>
        <v>0</v>
      </c>
      <c r="H1471" s="24"/>
      <c r="I1471" s="36">
        <f>ROUND(ROUND((K1471*G1471),4),2)</f>
        <v>0</v>
      </c>
      <c r="J1471" s="36">
        <f>ROUND(ROUND((K1471*H1471),4),2)</f>
        <v>0</v>
      </c>
      <c r="K1471" s="25">
        <v>0.19</v>
      </c>
      <c r="L1471" s="26" t="s">
        <v>16</v>
      </c>
    </row>
    <row r="1472" spans="1:12" outlineLevel="3" x14ac:dyDescent="0.2">
      <c r="A1472" s="17" t="s">
        <v>1322</v>
      </c>
      <c r="B1472" s="18" t="s">
        <v>1323</v>
      </c>
      <c r="C1472" s="17"/>
      <c r="D1472" s="17"/>
      <c r="E1472" s="17"/>
      <c r="F1472" s="17"/>
      <c r="G1472" s="17"/>
      <c r="H1472" s="17"/>
      <c r="I1472" s="17"/>
      <c r="J1472" s="17"/>
      <c r="K1472" s="17"/>
      <c r="L1472" s="17"/>
    </row>
    <row r="1473" spans="1:12" ht="33.75" outlineLevel="4" x14ac:dyDescent="0.2">
      <c r="A1473" s="17"/>
      <c r="B1473" s="19" t="s">
        <v>1324</v>
      </c>
      <c r="C1473" s="17"/>
      <c r="D1473" s="17"/>
      <c r="E1473" s="17"/>
      <c r="F1473" s="17"/>
      <c r="G1473" s="17"/>
      <c r="H1473" s="17"/>
      <c r="I1473" s="17"/>
      <c r="J1473" s="17"/>
      <c r="K1473" s="17"/>
      <c r="L1473" s="17"/>
    </row>
    <row r="1474" spans="1:12" outlineLevel="4" x14ac:dyDescent="0.2">
      <c r="A1474" s="20"/>
      <c r="B1474" s="20"/>
      <c r="C1474" s="20" t="s">
        <v>31</v>
      </c>
      <c r="D1474" s="21">
        <v>0</v>
      </c>
      <c r="E1474" s="22" t="s">
        <v>78</v>
      </c>
      <c r="F1474" s="23"/>
      <c r="G1474" s="36">
        <f>IF((TRIM(L1474)="Ja"),ROUND(ROUND((D1474*F1474),4),2),0)</f>
        <v>0</v>
      </c>
      <c r="H1474" s="24"/>
      <c r="I1474" s="36">
        <f>ROUND(ROUND((K1474*G1474),4),2)</f>
        <v>0</v>
      </c>
      <c r="J1474" s="36">
        <f>ROUND(ROUND((K1474*H1474),4),2)</f>
        <v>0</v>
      </c>
      <c r="K1474" s="25">
        <v>0.19</v>
      </c>
      <c r="L1474" s="26" t="s">
        <v>16</v>
      </c>
    </row>
    <row r="1475" spans="1:12" outlineLevel="3" x14ac:dyDescent="0.2">
      <c r="A1475" s="17" t="s">
        <v>1325</v>
      </c>
      <c r="B1475" s="18" t="s">
        <v>1326</v>
      </c>
      <c r="C1475" s="17"/>
      <c r="D1475" s="17"/>
      <c r="E1475" s="17"/>
      <c r="F1475" s="17"/>
      <c r="G1475" s="17"/>
      <c r="H1475" s="17"/>
      <c r="I1475" s="17"/>
      <c r="J1475" s="17"/>
      <c r="K1475" s="17"/>
      <c r="L1475" s="17"/>
    </row>
    <row r="1476" spans="1:12" ht="33.75" outlineLevel="4" x14ac:dyDescent="0.2">
      <c r="A1476" s="17"/>
      <c r="B1476" s="19" t="s">
        <v>1327</v>
      </c>
      <c r="C1476" s="17"/>
      <c r="D1476" s="17"/>
      <c r="E1476" s="17"/>
      <c r="F1476" s="17"/>
      <c r="G1476" s="17"/>
      <c r="H1476" s="17"/>
      <c r="I1476" s="17"/>
      <c r="J1476" s="17"/>
      <c r="K1476" s="17"/>
      <c r="L1476" s="17"/>
    </row>
    <row r="1477" spans="1:12" outlineLevel="4" x14ac:dyDescent="0.2">
      <c r="A1477" s="20"/>
      <c r="B1477" s="20"/>
      <c r="C1477" s="20" t="s">
        <v>31</v>
      </c>
      <c r="D1477" s="21">
        <v>0</v>
      </c>
      <c r="E1477" s="22" t="s">
        <v>78</v>
      </c>
      <c r="F1477" s="23"/>
      <c r="G1477" s="36">
        <f>IF((TRIM(L1477)="Ja"),ROUND(ROUND((D1477*F1477),4),2),0)</f>
        <v>0</v>
      </c>
      <c r="H1477" s="24"/>
      <c r="I1477" s="36">
        <f>ROUND(ROUND((K1477*G1477),4),2)</f>
        <v>0</v>
      </c>
      <c r="J1477" s="36">
        <f>ROUND(ROUND((K1477*H1477),4),2)</f>
        <v>0</v>
      </c>
      <c r="K1477" s="25">
        <v>0.19</v>
      </c>
      <c r="L1477" s="26" t="s">
        <v>16</v>
      </c>
    </row>
    <row r="1478" spans="1:12" outlineLevel="3" x14ac:dyDescent="0.2">
      <c r="A1478" s="17" t="s">
        <v>1328</v>
      </c>
      <c r="B1478" s="18" t="s">
        <v>1329</v>
      </c>
      <c r="C1478" s="17"/>
      <c r="D1478" s="17"/>
      <c r="E1478" s="17"/>
      <c r="F1478" s="17"/>
      <c r="G1478" s="17"/>
      <c r="H1478" s="17"/>
      <c r="I1478" s="17"/>
      <c r="J1478" s="17"/>
      <c r="K1478" s="17"/>
      <c r="L1478" s="17"/>
    </row>
    <row r="1479" spans="1:12" ht="33.75" outlineLevel="4" x14ac:dyDescent="0.2">
      <c r="A1479" s="17"/>
      <c r="B1479" s="19" t="s">
        <v>1330</v>
      </c>
      <c r="C1479" s="17"/>
      <c r="D1479" s="17"/>
      <c r="E1479" s="17"/>
      <c r="F1479" s="17"/>
      <c r="G1479" s="17"/>
      <c r="H1479" s="17"/>
      <c r="I1479" s="17"/>
      <c r="J1479" s="17"/>
      <c r="K1479" s="17"/>
      <c r="L1479" s="17"/>
    </row>
    <row r="1480" spans="1:12" outlineLevel="4" x14ac:dyDescent="0.2">
      <c r="A1480" s="20"/>
      <c r="B1480" s="20"/>
      <c r="C1480" s="20" t="s">
        <v>31</v>
      </c>
      <c r="D1480" s="21">
        <v>0</v>
      </c>
      <c r="E1480" s="22" t="s">
        <v>78</v>
      </c>
      <c r="F1480" s="23"/>
      <c r="G1480" s="36">
        <f>IF((TRIM(L1480)="Ja"),ROUND(ROUND((D1480*F1480),4),2),0)</f>
        <v>0</v>
      </c>
      <c r="H1480" s="24"/>
      <c r="I1480" s="36">
        <f>ROUND(ROUND((K1480*G1480),4),2)</f>
        <v>0</v>
      </c>
      <c r="J1480" s="36">
        <f>ROUND(ROUND((K1480*H1480),4),2)</f>
        <v>0</v>
      </c>
      <c r="K1480" s="25">
        <v>0.19</v>
      </c>
      <c r="L1480" s="26" t="s">
        <v>16</v>
      </c>
    </row>
    <row r="1481" spans="1:12" outlineLevel="1" x14ac:dyDescent="0.2">
      <c r="A1481" s="27" t="s">
        <v>1331</v>
      </c>
      <c r="B1481" s="28" t="s">
        <v>1332</v>
      </c>
      <c r="C1481" s="27" t="s">
        <v>23</v>
      </c>
      <c r="D1481" s="29"/>
      <c r="E1481" s="30"/>
      <c r="F1481" s="31"/>
      <c r="G1481" s="32">
        <f>IF((TRIM(L1481)="Ja"),SUM(G1484,G1485,G1501,G1505,G1512,G1516),0)</f>
        <v>0</v>
      </c>
      <c r="H1481" s="33"/>
      <c r="I1481" s="32">
        <f>ROUND(ROUND((K1481*G1481),4),2)</f>
        <v>0</v>
      </c>
      <c r="J1481" s="32">
        <f>ROUND(ROUND((K1481*H1481),4),2)</f>
        <v>0</v>
      </c>
      <c r="K1481" s="34">
        <v>0.19</v>
      </c>
      <c r="L1481" s="35" t="s">
        <v>16</v>
      </c>
    </row>
    <row r="1482" spans="1:12" outlineLevel="2" x14ac:dyDescent="0.2">
      <c r="A1482" s="17"/>
      <c r="B1482" s="18" t="s">
        <v>408</v>
      </c>
      <c r="C1482" s="17"/>
      <c r="D1482" s="17"/>
      <c r="E1482" s="17"/>
      <c r="F1482" s="17"/>
      <c r="G1482" s="17"/>
      <c r="H1482" s="17"/>
      <c r="I1482" s="17"/>
      <c r="J1482" s="17"/>
      <c r="K1482" s="17"/>
      <c r="L1482" s="17"/>
    </row>
    <row r="1483" spans="1:12" outlineLevel="3" x14ac:dyDescent="0.2">
      <c r="A1483" s="17"/>
      <c r="B1483" s="19" t="s">
        <v>1333</v>
      </c>
      <c r="C1483" s="17"/>
      <c r="D1483" s="17"/>
      <c r="E1483" s="17"/>
      <c r="F1483" s="17"/>
      <c r="G1483" s="17"/>
      <c r="H1483" s="17"/>
      <c r="I1483" s="17"/>
      <c r="J1483" s="17"/>
      <c r="K1483" s="17"/>
      <c r="L1483" s="17"/>
    </row>
    <row r="1484" spans="1:12" outlineLevel="3" x14ac:dyDescent="0.2">
      <c r="A1484" s="20"/>
      <c r="B1484" s="20"/>
      <c r="C1484" s="20" t="s">
        <v>19</v>
      </c>
      <c r="D1484" s="21"/>
      <c r="E1484" s="22"/>
      <c r="F1484" s="23"/>
      <c r="G1484" s="24"/>
      <c r="H1484" s="24"/>
      <c r="I1484" s="24"/>
      <c r="J1484" s="24"/>
      <c r="K1484" s="25">
        <v>0.19</v>
      </c>
      <c r="L1484" s="26" t="s">
        <v>20</v>
      </c>
    </row>
    <row r="1485" spans="1:12" outlineLevel="2" x14ac:dyDescent="0.2">
      <c r="A1485" s="27" t="s">
        <v>1334</v>
      </c>
      <c r="B1485" s="28" t="s">
        <v>1335</v>
      </c>
      <c r="C1485" s="27" t="s">
        <v>25</v>
      </c>
      <c r="D1485" s="29"/>
      <c r="E1485" s="30"/>
      <c r="F1485" s="31"/>
      <c r="G1485" s="32">
        <f>IF((TRIM(L1485)="Ja"),SUM(G1488,G1491,G1494,G1497,G1500),0)</f>
        <v>0</v>
      </c>
      <c r="H1485" s="33"/>
      <c r="I1485" s="32">
        <f>ROUND(ROUND((K1485*G1485),4),2)</f>
        <v>0</v>
      </c>
      <c r="J1485" s="32">
        <f>ROUND(ROUND((K1485*H1485),4),2)</f>
        <v>0</v>
      </c>
      <c r="K1485" s="34">
        <v>0.19</v>
      </c>
      <c r="L1485" s="35" t="s">
        <v>16</v>
      </c>
    </row>
    <row r="1486" spans="1:12" outlineLevel="3" x14ac:dyDescent="0.2">
      <c r="A1486" s="17" t="s">
        <v>1336</v>
      </c>
      <c r="B1486" s="18" t="s">
        <v>1337</v>
      </c>
      <c r="C1486" s="17"/>
      <c r="D1486" s="17"/>
      <c r="E1486" s="17"/>
      <c r="F1486" s="17"/>
      <c r="G1486" s="17"/>
      <c r="H1486" s="17"/>
      <c r="I1486" s="17"/>
      <c r="J1486" s="17"/>
      <c r="K1486" s="17"/>
      <c r="L1486" s="17"/>
    </row>
    <row r="1487" spans="1:12" ht="56.25" outlineLevel="4" x14ac:dyDescent="0.2">
      <c r="A1487" s="17"/>
      <c r="B1487" s="19" t="s">
        <v>1338</v>
      </c>
      <c r="C1487" s="17"/>
      <c r="D1487" s="17"/>
      <c r="E1487" s="17"/>
      <c r="F1487" s="17"/>
      <c r="G1487" s="17"/>
      <c r="H1487" s="17"/>
      <c r="I1487" s="17"/>
      <c r="J1487" s="17"/>
      <c r="K1487" s="17"/>
      <c r="L1487" s="17"/>
    </row>
    <row r="1488" spans="1:12" outlineLevel="4" x14ac:dyDescent="0.2">
      <c r="A1488" s="20"/>
      <c r="B1488" s="20"/>
      <c r="C1488" s="20" t="s">
        <v>31</v>
      </c>
      <c r="D1488" s="21">
        <v>0</v>
      </c>
      <c r="E1488" s="22" t="s">
        <v>78</v>
      </c>
      <c r="F1488" s="23"/>
      <c r="G1488" s="36">
        <f>IF((TRIM(L1488)="Ja"),ROUND(ROUND((D1488*F1488),4),2),0)</f>
        <v>0</v>
      </c>
      <c r="H1488" s="24"/>
      <c r="I1488" s="36">
        <f>ROUND(ROUND((K1488*G1488),4),2)</f>
        <v>0</v>
      </c>
      <c r="J1488" s="36">
        <f>ROUND(ROUND((K1488*H1488),4),2)</f>
        <v>0</v>
      </c>
      <c r="K1488" s="25">
        <v>0.19</v>
      </c>
      <c r="L1488" s="26" t="s">
        <v>16</v>
      </c>
    </row>
    <row r="1489" spans="1:12" outlineLevel="3" x14ac:dyDescent="0.2">
      <c r="A1489" s="17" t="s">
        <v>1339</v>
      </c>
      <c r="B1489" s="18" t="s">
        <v>1340</v>
      </c>
      <c r="C1489" s="17"/>
      <c r="D1489" s="17"/>
      <c r="E1489" s="17"/>
      <c r="F1489" s="17"/>
      <c r="G1489" s="17"/>
      <c r="H1489" s="17"/>
      <c r="I1489" s="17"/>
      <c r="J1489" s="17"/>
      <c r="K1489" s="17"/>
      <c r="L1489" s="17"/>
    </row>
    <row r="1490" spans="1:12" ht="67.5" outlineLevel="4" x14ac:dyDescent="0.2">
      <c r="A1490" s="17"/>
      <c r="B1490" s="19" t="s">
        <v>1341</v>
      </c>
      <c r="C1490" s="17"/>
      <c r="D1490" s="17"/>
      <c r="E1490" s="17"/>
      <c r="F1490" s="17"/>
      <c r="G1490" s="17"/>
      <c r="H1490" s="17"/>
      <c r="I1490" s="17"/>
      <c r="J1490" s="17"/>
      <c r="K1490" s="17"/>
      <c r="L1490" s="17"/>
    </row>
    <row r="1491" spans="1:12" outlineLevel="4" x14ac:dyDescent="0.2">
      <c r="A1491" s="20"/>
      <c r="B1491" s="20"/>
      <c r="C1491" s="20" t="s">
        <v>31</v>
      </c>
      <c r="D1491" s="21">
        <v>0</v>
      </c>
      <c r="E1491" s="22" t="s">
        <v>78</v>
      </c>
      <c r="F1491" s="23"/>
      <c r="G1491" s="36">
        <f>IF((TRIM(L1491)="Ja"),ROUND(ROUND((D1491*F1491),4),2),0)</f>
        <v>0</v>
      </c>
      <c r="H1491" s="24"/>
      <c r="I1491" s="36">
        <f>ROUND(ROUND((K1491*G1491),4),2)</f>
        <v>0</v>
      </c>
      <c r="J1491" s="36">
        <f>ROUND(ROUND((K1491*H1491),4),2)</f>
        <v>0</v>
      </c>
      <c r="K1491" s="25">
        <v>0.19</v>
      </c>
      <c r="L1491" s="26" t="s">
        <v>16</v>
      </c>
    </row>
    <row r="1492" spans="1:12" outlineLevel="3" x14ac:dyDescent="0.2">
      <c r="A1492" s="17" t="s">
        <v>1342</v>
      </c>
      <c r="B1492" s="18" t="s">
        <v>1343</v>
      </c>
      <c r="C1492" s="17"/>
      <c r="D1492" s="17"/>
      <c r="E1492" s="17"/>
      <c r="F1492" s="17"/>
      <c r="G1492" s="17"/>
      <c r="H1492" s="17"/>
      <c r="I1492" s="17"/>
      <c r="J1492" s="17"/>
      <c r="K1492" s="17"/>
      <c r="L1492" s="17"/>
    </row>
    <row r="1493" spans="1:12" ht="67.5" outlineLevel="4" x14ac:dyDescent="0.2">
      <c r="A1493" s="17"/>
      <c r="B1493" s="19" t="s">
        <v>1344</v>
      </c>
      <c r="C1493" s="17"/>
      <c r="D1493" s="17"/>
      <c r="E1493" s="17"/>
      <c r="F1493" s="17"/>
      <c r="G1493" s="17"/>
      <c r="H1493" s="17"/>
      <c r="I1493" s="17"/>
      <c r="J1493" s="17"/>
      <c r="K1493" s="17"/>
      <c r="L1493" s="17"/>
    </row>
    <row r="1494" spans="1:12" outlineLevel="4" x14ac:dyDescent="0.2">
      <c r="A1494" s="20"/>
      <c r="B1494" s="20"/>
      <c r="C1494" s="20" t="s">
        <v>31</v>
      </c>
      <c r="D1494" s="21">
        <v>0</v>
      </c>
      <c r="E1494" s="22" t="s">
        <v>78</v>
      </c>
      <c r="F1494" s="23"/>
      <c r="G1494" s="36">
        <f>IF((TRIM(L1494)="Ja"),ROUND(ROUND((D1494*F1494),4),2),0)</f>
        <v>0</v>
      </c>
      <c r="H1494" s="24"/>
      <c r="I1494" s="36">
        <f>ROUND(ROUND((K1494*G1494),4),2)</f>
        <v>0</v>
      </c>
      <c r="J1494" s="36">
        <f>ROUND(ROUND((K1494*H1494),4),2)</f>
        <v>0</v>
      </c>
      <c r="K1494" s="25">
        <v>0.19</v>
      </c>
      <c r="L1494" s="26" t="s">
        <v>16</v>
      </c>
    </row>
    <row r="1495" spans="1:12" outlineLevel="3" x14ac:dyDescent="0.2">
      <c r="A1495" s="17" t="s">
        <v>1345</v>
      </c>
      <c r="B1495" s="18" t="s">
        <v>1346</v>
      </c>
      <c r="C1495" s="17"/>
      <c r="D1495" s="17"/>
      <c r="E1495" s="17"/>
      <c r="F1495" s="17"/>
      <c r="G1495" s="17"/>
      <c r="H1495" s="17"/>
      <c r="I1495" s="17"/>
      <c r="J1495" s="17"/>
      <c r="K1495" s="17"/>
      <c r="L1495" s="17"/>
    </row>
    <row r="1496" spans="1:12" ht="67.5" outlineLevel="4" x14ac:dyDescent="0.2">
      <c r="A1496" s="17"/>
      <c r="B1496" s="19" t="s">
        <v>1347</v>
      </c>
      <c r="C1496" s="17"/>
      <c r="D1496" s="17"/>
      <c r="E1496" s="17"/>
      <c r="F1496" s="17"/>
      <c r="G1496" s="17"/>
      <c r="H1496" s="17"/>
      <c r="I1496" s="17"/>
      <c r="J1496" s="17"/>
      <c r="K1496" s="17"/>
      <c r="L1496" s="17"/>
    </row>
    <row r="1497" spans="1:12" outlineLevel="4" x14ac:dyDescent="0.2">
      <c r="A1497" s="20"/>
      <c r="B1497" s="20"/>
      <c r="C1497" s="20" t="s">
        <v>31</v>
      </c>
      <c r="D1497" s="21">
        <v>0</v>
      </c>
      <c r="E1497" s="22" t="s">
        <v>78</v>
      </c>
      <c r="F1497" s="23"/>
      <c r="G1497" s="36">
        <f>IF((TRIM(L1497)="Ja"),ROUND(ROUND((D1497*F1497),4),2),0)</f>
        <v>0</v>
      </c>
      <c r="H1497" s="24"/>
      <c r="I1497" s="36">
        <f>ROUND(ROUND((K1497*G1497),4),2)</f>
        <v>0</v>
      </c>
      <c r="J1497" s="36">
        <f>ROUND(ROUND((K1497*H1497),4),2)</f>
        <v>0</v>
      </c>
      <c r="K1497" s="25">
        <v>0.19</v>
      </c>
      <c r="L1497" s="26" t="s">
        <v>16</v>
      </c>
    </row>
    <row r="1498" spans="1:12" outlineLevel="3" x14ac:dyDescent="0.2">
      <c r="A1498" s="17" t="s">
        <v>1348</v>
      </c>
      <c r="B1498" s="18" t="s">
        <v>1349</v>
      </c>
      <c r="C1498" s="17"/>
      <c r="D1498" s="17"/>
      <c r="E1498" s="17"/>
      <c r="F1498" s="17"/>
      <c r="G1498" s="17"/>
      <c r="H1498" s="17"/>
      <c r="I1498" s="17"/>
      <c r="J1498" s="17"/>
      <c r="K1498" s="17"/>
      <c r="L1498" s="17"/>
    </row>
    <row r="1499" spans="1:12" ht="78.75" outlineLevel="4" x14ac:dyDescent="0.2">
      <c r="A1499" s="17"/>
      <c r="B1499" s="19" t="s">
        <v>1350</v>
      </c>
      <c r="C1499" s="17"/>
      <c r="D1499" s="17"/>
      <c r="E1499" s="17"/>
      <c r="F1499" s="17"/>
      <c r="G1499" s="17"/>
      <c r="H1499" s="17"/>
      <c r="I1499" s="17"/>
      <c r="J1499" s="17"/>
      <c r="K1499" s="17"/>
      <c r="L1499" s="17"/>
    </row>
    <row r="1500" spans="1:12" outlineLevel="4" x14ac:dyDescent="0.2">
      <c r="A1500" s="20"/>
      <c r="B1500" s="20"/>
      <c r="C1500" s="20" t="s">
        <v>31</v>
      </c>
      <c r="D1500" s="21">
        <v>0</v>
      </c>
      <c r="E1500" s="22" t="s">
        <v>78</v>
      </c>
      <c r="F1500" s="23"/>
      <c r="G1500" s="36">
        <f>IF((TRIM(L1500)="Ja"),ROUND(ROUND((D1500*F1500),4),2),0)</f>
        <v>0</v>
      </c>
      <c r="H1500" s="24"/>
      <c r="I1500" s="36">
        <f>ROUND(ROUND((K1500*G1500),4),2)</f>
        <v>0</v>
      </c>
      <c r="J1500" s="36">
        <f>ROUND(ROUND((K1500*H1500),4),2)</f>
        <v>0</v>
      </c>
      <c r="K1500" s="25">
        <v>0.19</v>
      </c>
      <c r="L1500" s="26" t="s">
        <v>16</v>
      </c>
    </row>
    <row r="1501" spans="1:12" outlineLevel="2" x14ac:dyDescent="0.2">
      <c r="A1501" s="27" t="s">
        <v>1351</v>
      </c>
      <c r="B1501" s="28" t="s">
        <v>1352</v>
      </c>
      <c r="C1501" s="27" t="s">
        <v>25</v>
      </c>
      <c r="D1501" s="29"/>
      <c r="E1501" s="30"/>
      <c r="F1501" s="31"/>
      <c r="G1501" s="32">
        <f>IF((TRIM(L1501)="Ja"),SUM(G1504:G1504),0)</f>
        <v>0</v>
      </c>
      <c r="H1501" s="33"/>
      <c r="I1501" s="32">
        <f>ROUND(ROUND((K1501*G1501),4),2)</f>
        <v>0</v>
      </c>
      <c r="J1501" s="32">
        <f>ROUND(ROUND((K1501*H1501),4),2)</f>
        <v>0</v>
      </c>
      <c r="K1501" s="34">
        <v>0.19</v>
      </c>
      <c r="L1501" s="35" t="s">
        <v>16</v>
      </c>
    </row>
    <row r="1502" spans="1:12" outlineLevel="3" x14ac:dyDescent="0.2">
      <c r="A1502" s="17" t="s">
        <v>1353</v>
      </c>
      <c r="B1502" s="18" t="s">
        <v>1354</v>
      </c>
      <c r="C1502" s="17"/>
      <c r="D1502" s="17"/>
      <c r="E1502" s="17"/>
      <c r="F1502" s="17"/>
      <c r="G1502" s="17"/>
      <c r="H1502" s="17"/>
      <c r="I1502" s="17"/>
      <c r="J1502" s="17"/>
      <c r="K1502" s="17"/>
      <c r="L1502" s="17"/>
    </row>
    <row r="1503" spans="1:12" ht="90" outlineLevel="4" x14ac:dyDescent="0.2">
      <c r="A1503" s="17"/>
      <c r="B1503" s="19" t="s">
        <v>1355</v>
      </c>
      <c r="C1503" s="17"/>
      <c r="D1503" s="17"/>
      <c r="E1503" s="17"/>
      <c r="F1503" s="17"/>
      <c r="G1503" s="17"/>
      <c r="H1503" s="17"/>
      <c r="I1503" s="17"/>
      <c r="J1503" s="17"/>
      <c r="K1503" s="17"/>
      <c r="L1503" s="17"/>
    </row>
    <row r="1504" spans="1:12" outlineLevel="4" x14ac:dyDescent="0.2">
      <c r="A1504" s="20"/>
      <c r="B1504" s="20"/>
      <c r="C1504" s="20" t="s">
        <v>31</v>
      </c>
      <c r="D1504" s="21">
        <v>0</v>
      </c>
      <c r="E1504" s="22" t="s">
        <v>78</v>
      </c>
      <c r="F1504" s="23"/>
      <c r="G1504" s="36">
        <f>IF((TRIM(L1504)="Ja"),ROUND(ROUND((D1504*F1504),4),2),0)</f>
        <v>0</v>
      </c>
      <c r="H1504" s="24"/>
      <c r="I1504" s="36">
        <f>ROUND(ROUND((K1504*G1504),4),2)</f>
        <v>0</v>
      </c>
      <c r="J1504" s="36">
        <f>ROUND(ROUND((K1504*H1504),4),2)</f>
        <v>0</v>
      </c>
      <c r="K1504" s="25">
        <v>0.19</v>
      </c>
      <c r="L1504" s="26" t="s">
        <v>16</v>
      </c>
    </row>
    <row r="1505" spans="1:12" outlineLevel="2" x14ac:dyDescent="0.2">
      <c r="A1505" s="27" t="s">
        <v>1356</v>
      </c>
      <c r="B1505" s="28" t="s">
        <v>1357</v>
      </c>
      <c r="C1505" s="27" t="s">
        <v>25</v>
      </c>
      <c r="D1505" s="29"/>
      <c r="E1505" s="30"/>
      <c r="F1505" s="31"/>
      <c r="G1505" s="32">
        <f>IF((TRIM(L1505)="Ja"),SUM(G1508,G1511),0)</f>
        <v>0</v>
      </c>
      <c r="H1505" s="33"/>
      <c r="I1505" s="32">
        <f>ROUND(ROUND((K1505*G1505),4),2)</f>
        <v>0</v>
      </c>
      <c r="J1505" s="32">
        <f>ROUND(ROUND((K1505*H1505),4),2)</f>
        <v>0</v>
      </c>
      <c r="K1505" s="34">
        <v>0.19</v>
      </c>
      <c r="L1505" s="35" t="s">
        <v>16</v>
      </c>
    </row>
    <row r="1506" spans="1:12" outlineLevel="3" x14ac:dyDescent="0.2">
      <c r="A1506" s="17" t="s">
        <v>1358</v>
      </c>
      <c r="B1506" s="18" t="s">
        <v>1029</v>
      </c>
      <c r="C1506" s="17"/>
      <c r="D1506" s="17"/>
      <c r="E1506" s="17"/>
      <c r="F1506" s="17"/>
      <c r="G1506" s="17"/>
      <c r="H1506" s="17"/>
      <c r="I1506" s="17"/>
      <c r="J1506" s="17"/>
      <c r="K1506" s="17"/>
      <c r="L1506" s="17"/>
    </row>
    <row r="1507" spans="1:12" ht="236.25" outlineLevel="4" x14ac:dyDescent="0.2">
      <c r="A1507" s="17"/>
      <c r="B1507" s="19" t="s">
        <v>1359</v>
      </c>
      <c r="C1507" s="17"/>
      <c r="D1507" s="17"/>
      <c r="E1507" s="17"/>
      <c r="F1507" s="17"/>
      <c r="G1507" s="17"/>
      <c r="H1507" s="17"/>
      <c r="I1507" s="17"/>
      <c r="J1507" s="17"/>
      <c r="K1507" s="17"/>
      <c r="L1507" s="17"/>
    </row>
    <row r="1508" spans="1:12" outlineLevel="4" x14ac:dyDescent="0.2">
      <c r="A1508" s="20"/>
      <c r="B1508" s="20"/>
      <c r="C1508" s="20" t="s">
        <v>31</v>
      </c>
      <c r="D1508" s="21">
        <v>0</v>
      </c>
      <c r="E1508" s="22" t="s">
        <v>78</v>
      </c>
      <c r="F1508" s="23"/>
      <c r="G1508" s="36">
        <f>IF((TRIM(L1508)="Ja"),ROUND(ROUND((D1508*F1508),4),2),0)</f>
        <v>0</v>
      </c>
      <c r="H1508" s="24"/>
      <c r="I1508" s="36">
        <f>ROUND(ROUND((K1508*G1508),4),2)</f>
        <v>0</v>
      </c>
      <c r="J1508" s="36">
        <f>ROUND(ROUND((K1508*H1508),4),2)</f>
        <v>0</v>
      </c>
      <c r="K1508" s="25">
        <v>0.19</v>
      </c>
      <c r="L1508" s="26" t="s">
        <v>16</v>
      </c>
    </row>
    <row r="1509" spans="1:12" outlineLevel="3" x14ac:dyDescent="0.2">
      <c r="A1509" s="17" t="s">
        <v>1360</v>
      </c>
      <c r="B1509" s="18" t="s">
        <v>1031</v>
      </c>
      <c r="C1509" s="17"/>
      <c r="D1509" s="17"/>
      <c r="E1509" s="17"/>
      <c r="F1509" s="17"/>
      <c r="G1509" s="17"/>
      <c r="H1509" s="17"/>
      <c r="I1509" s="17"/>
      <c r="J1509" s="17"/>
      <c r="K1509" s="17"/>
      <c r="L1509" s="17"/>
    </row>
    <row r="1510" spans="1:12" ht="157.5" outlineLevel="4" x14ac:dyDescent="0.2">
      <c r="A1510" s="17"/>
      <c r="B1510" s="19" t="s">
        <v>1361</v>
      </c>
      <c r="C1510" s="17"/>
      <c r="D1510" s="17"/>
      <c r="E1510" s="17"/>
      <c r="F1510" s="17"/>
      <c r="G1510" s="17"/>
      <c r="H1510" s="17"/>
      <c r="I1510" s="17"/>
      <c r="J1510" s="17"/>
      <c r="K1510" s="17"/>
      <c r="L1510" s="17"/>
    </row>
    <row r="1511" spans="1:12" outlineLevel="4" x14ac:dyDescent="0.2">
      <c r="A1511" s="20"/>
      <c r="B1511" s="20"/>
      <c r="C1511" s="20" t="s">
        <v>31</v>
      </c>
      <c r="D1511" s="21">
        <v>0</v>
      </c>
      <c r="E1511" s="22" t="s">
        <v>78</v>
      </c>
      <c r="F1511" s="23"/>
      <c r="G1511" s="36">
        <f>IF((TRIM(L1511)="Ja"),ROUND(ROUND((D1511*F1511),4),2),0)</f>
        <v>0</v>
      </c>
      <c r="H1511" s="24"/>
      <c r="I1511" s="36">
        <f>ROUND(ROUND((K1511*G1511),4),2)</f>
        <v>0</v>
      </c>
      <c r="J1511" s="36">
        <f>ROUND(ROUND((K1511*H1511),4),2)</f>
        <v>0</v>
      </c>
      <c r="K1511" s="25">
        <v>0.19</v>
      </c>
      <c r="L1511" s="26" t="s">
        <v>16</v>
      </c>
    </row>
    <row r="1512" spans="1:12" outlineLevel="2" x14ac:dyDescent="0.2">
      <c r="A1512" s="27" t="s">
        <v>1362</v>
      </c>
      <c r="B1512" s="28" t="s">
        <v>1285</v>
      </c>
      <c r="C1512" s="27" t="s">
        <v>25</v>
      </c>
      <c r="D1512" s="29"/>
      <c r="E1512" s="30"/>
      <c r="F1512" s="31"/>
      <c r="G1512" s="32">
        <f>IF((TRIM(L1512)="Ja"),SUM(G1515:G1515),0)</f>
        <v>0</v>
      </c>
      <c r="H1512" s="33"/>
      <c r="I1512" s="32">
        <f>ROUND(ROUND((K1512*G1512),4),2)</f>
        <v>0</v>
      </c>
      <c r="J1512" s="32">
        <f>ROUND(ROUND((K1512*H1512),4),2)</f>
        <v>0</v>
      </c>
      <c r="K1512" s="34">
        <v>0.19</v>
      </c>
      <c r="L1512" s="35" t="s">
        <v>16</v>
      </c>
    </row>
    <row r="1513" spans="1:12" outlineLevel="3" x14ac:dyDescent="0.2">
      <c r="A1513" s="17" t="s">
        <v>1363</v>
      </c>
      <c r="B1513" s="18" t="s">
        <v>1364</v>
      </c>
      <c r="C1513" s="17"/>
      <c r="D1513" s="17"/>
      <c r="E1513" s="17"/>
      <c r="F1513" s="17"/>
      <c r="G1513" s="17"/>
      <c r="H1513" s="17"/>
      <c r="I1513" s="17"/>
      <c r="J1513" s="17"/>
      <c r="K1513" s="17"/>
      <c r="L1513" s="17"/>
    </row>
    <row r="1514" spans="1:12" ht="67.5" outlineLevel="4" x14ac:dyDescent="0.2">
      <c r="A1514" s="17"/>
      <c r="B1514" s="19" t="s">
        <v>1365</v>
      </c>
      <c r="C1514" s="17"/>
      <c r="D1514" s="17"/>
      <c r="E1514" s="17"/>
      <c r="F1514" s="17"/>
      <c r="G1514" s="17"/>
      <c r="H1514" s="17"/>
      <c r="I1514" s="17"/>
      <c r="J1514" s="17"/>
      <c r="K1514" s="17"/>
      <c r="L1514" s="17"/>
    </row>
    <row r="1515" spans="1:12" outlineLevel="4" x14ac:dyDescent="0.2">
      <c r="A1515" s="20"/>
      <c r="B1515" s="20"/>
      <c r="C1515" s="20" t="s">
        <v>31</v>
      </c>
      <c r="D1515" s="21">
        <v>0</v>
      </c>
      <c r="E1515" s="22" t="s">
        <v>78</v>
      </c>
      <c r="F1515" s="23"/>
      <c r="G1515" s="36">
        <f>IF((TRIM(L1515)="Ja"),ROUND(ROUND((D1515*F1515),4),2),0)</f>
        <v>0</v>
      </c>
      <c r="H1515" s="24"/>
      <c r="I1515" s="36">
        <f>ROUND(ROUND((K1515*G1515),4),2)</f>
        <v>0</v>
      </c>
      <c r="J1515" s="36">
        <f>ROUND(ROUND((K1515*H1515),4),2)</f>
        <v>0</v>
      </c>
      <c r="K1515" s="25">
        <v>0.19</v>
      </c>
      <c r="L1515" s="26" t="s">
        <v>16</v>
      </c>
    </row>
    <row r="1516" spans="1:12" outlineLevel="2" x14ac:dyDescent="0.2">
      <c r="A1516" s="27" t="s">
        <v>1366</v>
      </c>
      <c r="B1516" s="28" t="s">
        <v>1367</v>
      </c>
      <c r="C1516" s="27" t="s">
        <v>25</v>
      </c>
      <c r="D1516" s="29"/>
      <c r="E1516" s="30"/>
      <c r="F1516" s="31"/>
      <c r="G1516" s="32">
        <f>IF((TRIM(L1516)="Ja"),SUM(G1519,G1522,G1525),0)</f>
        <v>0</v>
      </c>
      <c r="H1516" s="33"/>
      <c r="I1516" s="32">
        <f>ROUND(ROUND((K1516*G1516),4),2)</f>
        <v>0</v>
      </c>
      <c r="J1516" s="32">
        <f>ROUND(ROUND((K1516*H1516),4),2)</f>
        <v>0</v>
      </c>
      <c r="K1516" s="34">
        <v>0.19</v>
      </c>
      <c r="L1516" s="35" t="s">
        <v>16</v>
      </c>
    </row>
    <row r="1517" spans="1:12" outlineLevel="3" x14ac:dyDescent="0.2">
      <c r="A1517" s="17" t="s">
        <v>1368</v>
      </c>
      <c r="B1517" s="18" t="s">
        <v>1367</v>
      </c>
      <c r="C1517" s="17"/>
      <c r="D1517" s="17"/>
      <c r="E1517" s="17"/>
      <c r="F1517" s="17"/>
      <c r="G1517" s="17"/>
      <c r="H1517" s="17"/>
      <c r="I1517" s="17"/>
      <c r="J1517" s="17"/>
      <c r="K1517" s="17"/>
      <c r="L1517" s="17"/>
    </row>
    <row r="1518" spans="1:12" ht="146.25" outlineLevel="4" x14ac:dyDescent="0.2">
      <c r="A1518" s="17"/>
      <c r="B1518" s="19" t="s">
        <v>1369</v>
      </c>
      <c r="C1518" s="17"/>
      <c r="D1518" s="17"/>
      <c r="E1518" s="17"/>
      <c r="F1518" s="17"/>
      <c r="G1518" s="17"/>
      <c r="H1518" s="17"/>
      <c r="I1518" s="17"/>
      <c r="J1518" s="17"/>
      <c r="K1518" s="17"/>
      <c r="L1518" s="17"/>
    </row>
    <row r="1519" spans="1:12" outlineLevel="4" x14ac:dyDescent="0.2">
      <c r="A1519" s="20"/>
      <c r="B1519" s="20"/>
      <c r="C1519" s="20" t="s">
        <v>31</v>
      </c>
      <c r="D1519" s="21">
        <v>0</v>
      </c>
      <c r="E1519" s="22" t="s">
        <v>78</v>
      </c>
      <c r="F1519" s="23"/>
      <c r="G1519" s="36">
        <f>IF((TRIM(L1519)="Ja"),ROUND(ROUND((D1519*F1519),4),2),0)</f>
        <v>0</v>
      </c>
      <c r="H1519" s="24"/>
      <c r="I1519" s="36">
        <f>ROUND(ROUND((K1519*G1519),4),2)</f>
        <v>0</v>
      </c>
      <c r="J1519" s="36">
        <f>ROUND(ROUND((K1519*H1519),4),2)</f>
        <v>0</v>
      </c>
      <c r="K1519" s="25">
        <v>0.19</v>
      </c>
      <c r="L1519" s="26" t="s">
        <v>16</v>
      </c>
    </row>
    <row r="1520" spans="1:12" outlineLevel="3" x14ac:dyDescent="0.2">
      <c r="A1520" s="17" t="s">
        <v>1370</v>
      </c>
      <c r="B1520" s="18" t="s">
        <v>1371</v>
      </c>
      <c r="C1520" s="17"/>
      <c r="D1520" s="17"/>
      <c r="E1520" s="17"/>
      <c r="F1520" s="17"/>
      <c r="G1520" s="17"/>
      <c r="H1520" s="17"/>
      <c r="I1520" s="17"/>
      <c r="J1520" s="17"/>
      <c r="K1520" s="17"/>
      <c r="L1520" s="17"/>
    </row>
    <row r="1521" spans="1:12" ht="146.25" outlineLevel="4" x14ac:dyDescent="0.2">
      <c r="A1521" s="17"/>
      <c r="B1521" s="19" t="s">
        <v>1372</v>
      </c>
      <c r="C1521" s="17"/>
      <c r="D1521" s="17"/>
      <c r="E1521" s="17"/>
      <c r="F1521" s="17"/>
      <c r="G1521" s="17"/>
      <c r="H1521" s="17"/>
      <c r="I1521" s="17"/>
      <c r="J1521" s="17"/>
      <c r="K1521" s="17"/>
      <c r="L1521" s="17"/>
    </row>
    <row r="1522" spans="1:12" outlineLevel="4" x14ac:dyDescent="0.2">
      <c r="A1522" s="20"/>
      <c r="B1522" s="20"/>
      <c r="C1522" s="20" t="s">
        <v>31</v>
      </c>
      <c r="D1522" s="21">
        <v>0</v>
      </c>
      <c r="E1522" s="22" t="s">
        <v>78</v>
      </c>
      <c r="F1522" s="23"/>
      <c r="G1522" s="36">
        <f>IF((TRIM(L1522)="Ja"),ROUND(ROUND((D1522*F1522),4),2),0)</f>
        <v>0</v>
      </c>
      <c r="H1522" s="24"/>
      <c r="I1522" s="36">
        <f>ROUND(ROUND((K1522*G1522),4),2)</f>
        <v>0</v>
      </c>
      <c r="J1522" s="36">
        <f>ROUND(ROUND((K1522*H1522),4),2)</f>
        <v>0</v>
      </c>
      <c r="K1522" s="25">
        <v>0.19</v>
      </c>
      <c r="L1522" s="26" t="s">
        <v>16</v>
      </c>
    </row>
    <row r="1523" spans="1:12" outlineLevel="3" x14ac:dyDescent="0.2">
      <c r="A1523" s="17" t="s">
        <v>1373</v>
      </c>
      <c r="B1523" s="18" t="s">
        <v>806</v>
      </c>
      <c r="C1523" s="17"/>
      <c r="D1523" s="17"/>
      <c r="E1523" s="17"/>
      <c r="F1523" s="17"/>
      <c r="G1523" s="17"/>
      <c r="H1523" s="17"/>
      <c r="I1523" s="17"/>
      <c r="J1523" s="17"/>
      <c r="K1523" s="17"/>
      <c r="L1523" s="17"/>
    </row>
    <row r="1524" spans="1:12" ht="146.25" outlineLevel="4" x14ac:dyDescent="0.2">
      <c r="A1524" s="17"/>
      <c r="B1524" s="19" t="s">
        <v>1374</v>
      </c>
      <c r="C1524" s="17"/>
      <c r="D1524" s="17"/>
      <c r="E1524" s="17"/>
      <c r="F1524" s="17"/>
      <c r="G1524" s="17"/>
      <c r="H1524" s="17"/>
      <c r="I1524" s="17"/>
      <c r="J1524" s="17"/>
      <c r="K1524" s="17"/>
      <c r="L1524" s="17"/>
    </row>
    <row r="1525" spans="1:12" outlineLevel="4" x14ac:dyDescent="0.2">
      <c r="A1525" s="20"/>
      <c r="B1525" s="20"/>
      <c r="C1525" s="20" t="s">
        <v>31</v>
      </c>
      <c r="D1525" s="21">
        <v>0</v>
      </c>
      <c r="E1525" s="22" t="s">
        <v>78</v>
      </c>
      <c r="F1525" s="23"/>
      <c r="G1525" s="36">
        <f>IF((TRIM(L1525)="Ja"),ROUND(ROUND((D1525*F1525),4),2),0)</f>
        <v>0</v>
      </c>
      <c r="H1525" s="24"/>
      <c r="I1525" s="36">
        <f>ROUND(ROUND((K1525*G1525),4),2)</f>
        <v>0</v>
      </c>
      <c r="J1525" s="36">
        <f>ROUND(ROUND((K1525*H1525),4),2)</f>
        <v>0</v>
      </c>
      <c r="K1525" s="25">
        <v>0.19</v>
      </c>
      <c r="L1525" s="26" t="s">
        <v>16</v>
      </c>
    </row>
    <row r="1526" spans="1:12" outlineLevel="1" x14ac:dyDescent="0.2">
      <c r="A1526" s="27" t="s">
        <v>1375</v>
      </c>
      <c r="B1526" s="28" t="s">
        <v>1376</v>
      </c>
      <c r="C1526" s="27" t="s">
        <v>23</v>
      </c>
      <c r="D1526" s="29"/>
      <c r="E1526" s="30"/>
      <c r="F1526" s="31"/>
      <c r="G1526" s="32" t="e">
        <f>IF((TRIM(L1526)="Ja"),SUM(G1527,G1540,G1559,G1562),0)</f>
        <v>#REF!</v>
      </c>
      <c r="H1526" s="33"/>
      <c r="I1526" s="32" t="e">
        <f>ROUND(ROUND((K1526*G1526),4),2)</f>
        <v>#REF!</v>
      </c>
      <c r="J1526" s="32">
        <f>ROUND(ROUND((K1526*H1526),4),2)</f>
        <v>0</v>
      </c>
      <c r="K1526" s="34">
        <v>0.19</v>
      </c>
      <c r="L1526" s="35" t="s">
        <v>16</v>
      </c>
    </row>
    <row r="1527" spans="1:12" outlineLevel="2" x14ac:dyDescent="0.2">
      <c r="A1527" s="27" t="s">
        <v>1377</v>
      </c>
      <c r="B1527" s="28" t="s">
        <v>1378</v>
      </c>
      <c r="C1527" s="27" t="s">
        <v>25</v>
      </c>
      <c r="D1527" s="29"/>
      <c r="E1527" s="30"/>
      <c r="F1527" s="31"/>
      <c r="G1527" s="32">
        <f>IF((TRIM(L1527)="Ja"),SUM(G1530,G1533,G1536,G1539),0)</f>
        <v>0</v>
      </c>
      <c r="H1527" s="33"/>
      <c r="I1527" s="32">
        <f>ROUND(ROUND((K1527*G1527),4),2)</f>
        <v>0</v>
      </c>
      <c r="J1527" s="32">
        <f>ROUND(ROUND((K1527*H1527),4),2)</f>
        <v>0</v>
      </c>
      <c r="K1527" s="34">
        <v>0.19</v>
      </c>
      <c r="L1527" s="35" t="s">
        <v>16</v>
      </c>
    </row>
    <row r="1528" spans="1:12" outlineLevel="3" x14ac:dyDescent="0.2">
      <c r="A1528" s="17" t="s">
        <v>1379</v>
      </c>
      <c r="B1528" s="18" t="s">
        <v>1380</v>
      </c>
      <c r="C1528" s="17"/>
      <c r="D1528" s="17"/>
      <c r="E1528" s="17"/>
      <c r="F1528" s="17"/>
      <c r="G1528" s="17"/>
      <c r="H1528" s="17"/>
      <c r="I1528" s="17"/>
      <c r="J1528" s="17"/>
      <c r="K1528" s="17"/>
      <c r="L1528" s="17"/>
    </row>
    <row r="1529" spans="1:12" ht="360" outlineLevel="4" x14ac:dyDescent="0.2">
      <c r="A1529" s="17"/>
      <c r="B1529" s="19" t="s">
        <v>1381</v>
      </c>
      <c r="C1529" s="17"/>
      <c r="D1529" s="17"/>
      <c r="E1529" s="17"/>
      <c r="F1529" s="17"/>
      <c r="G1529" s="17"/>
      <c r="H1529" s="17"/>
      <c r="I1529" s="17"/>
      <c r="J1529" s="17"/>
      <c r="K1529" s="17"/>
      <c r="L1529" s="17"/>
    </row>
    <row r="1530" spans="1:12" outlineLevel="4" x14ac:dyDescent="0.2">
      <c r="A1530" s="20"/>
      <c r="B1530" s="20"/>
      <c r="C1530" s="20" t="s">
        <v>31</v>
      </c>
      <c r="D1530" s="21">
        <v>0</v>
      </c>
      <c r="E1530" s="22"/>
      <c r="F1530" s="23"/>
      <c r="G1530" s="36">
        <f>IF((TRIM(L1530)="Ja"),ROUND(ROUND((D1530*F1530),4),2),0)</f>
        <v>0</v>
      </c>
      <c r="H1530" s="24"/>
      <c r="I1530" s="36">
        <f>ROUND(ROUND((K1530*G1530),4),2)</f>
        <v>0</v>
      </c>
      <c r="J1530" s="36">
        <f>ROUND(ROUND((K1530*H1530),4),2)</f>
        <v>0</v>
      </c>
      <c r="K1530" s="25">
        <v>0.19</v>
      </c>
      <c r="L1530" s="26" t="s">
        <v>16</v>
      </c>
    </row>
    <row r="1531" spans="1:12" outlineLevel="3" x14ac:dyDescent="0.2">
      <c r="A1531" s="17" t="s">
        <v>1382</v>
      </c>
      <c r="B1531" s="18" t="s">
        <v>1383</v>
      </c>
      <c r="C1531" s="17"/>
      <c r="D1531" s="17"/>
      <c r="E1531" s="17"/>
      <c r="F1531" s="17"/>
      <c r="G1531" s="17"/>
      <c r="H1531" s="17"/>
      <c r="I1531" s="17"/>
      <c r="J1531" s="17"/>
      <c r="K1531" s="17"/>
      <c r="L1531" s="17"/>
    </row>
    <row r="1532" spans="1:12" ht="393.75" outlineLevel="4" x14ac:dyDescent="0.2">
      <c r="A1532" s="17"/>
      <c r="B1532" s="19" t="s">
        <v>1384</v>
      </c>
      <c r="C1532" s="17"/>
      <c r="D1532" s="17"/>
      <c r="E1532" s="17"/>
      <c r="F1532" s="17"/>
      <c r="G1532" s="17"/>
      <c r="H1532" s="17"/>
      <c r="I1532" s="17"/>
      <c r="J1532" s="17"/>
      <c r="K1532" s="17"/>
      <c r="L1532" s="17"/>
    </row>
    <row r="1533" spans="1:12" outlineLevel="4" x14ac:dyDescent="0.2">
      <c r="A1533" s="20"/>
      <c r="B1533" s="20"/>
      <c r="C1533" s="20" t="s">
        <v>31</v>
      </c>
      <c r="D1533" s="21">
        <v>0</v>
      </c>
      <c r="E1533" s="22"/>
      <c r="F1533" s="23"/>
      <c r="G1533" s="36">
        <f>IF((TRIM(L1533)="Ja"),ROUND(ROUND((D1533*F1533),4),2),0)</f>
        <v>0</v>
      </c>
      <c r="H1533" s="24"/>
      <c r="I1533" s="36">
        <f>ROUND(ROUND((K1533*G1533),4),2)</f>
        <v>0</v>
      </c>
      <c r="J1533" s="36">
        <f>ROUND(ROUND((K1533*H1533),4),2)</f>
        <v>0</v>
      </c>
      <c r="K1533" s="25">
        <v>0.19</v>
      </c>
      <c r="L1533" s="26" t="s">
        <v>16</v>
      </c>
    </row>
    <row r="1534" spans="1:12" outlineLevel="3" x14ac:dyDescent="0.2">
      <c r="A1534" s="17" t="s">
        <v>1385</v>
      </c>
      <c r="B1534" s="18" t="s">
        <v>1386</v>
      </c>
      <c r="C1534" s="17"/>
      <c r="D1534" s="17"/>
      <c r="E1534" s="17"/>
      <c r="F1534" s="17"/>
      <c r="G1534" s="17"/>
      <c r="H1534" s="17"/>
      <c r="I1534" s="17"/>
      <c r="J1534" s="17"/>
      <c r="K1534" s="17"/>
      <c r="L1534" s="17"/>
    </row>
    <row r="1535" spans="1:12" ht="409.5" outlineLevel="4" x14ac:dyDescent="0.2">
      <c r="A1535" s="17"/>
      <c r="B1535" s="19" t="s">
        <v>1387</v>
      </c>
      <c r="C1535" s="17"/>
      <c r="D1535" s="17"/>
      <c r="E1535" s="17"/>
      <c r="F1535" s="17"/>
      <c r="G1535" s="17"/>
      <c r="H1535" s="17"/>
      <c r="I1535" s="17"/>
      <c r="J1535" s="17"/>
      <c r="K1535" s="17"/>
      <c r="L1535" s="17"/>
    </row>
    <row r="1536" spans="1:12" outlineLevel="4" x14ac:dyDescent="0.2">
      <c r="A1536" s="20"/>
      <c r="B1536" s="20"/>
      <c r="C1536" s="20" t="s">
        <v>31</v>
      </c>
      <c r="D1536" s="21">
        <v>0</v>
      </c>
      <c r="E1536" s="22"/>
      <c r="F1536" s="23"/>
      <c r="G1536" s="36">
        <f>IF((TRIM(L1536)="Ja"),ROUND(ROUND((D1536*F1536),4),2),0)</f>
        <v>0</v>
      </c>
      <c r="H1536" s="24"/>
      <c r="I1536" s="36">
        <f>ROUND(ROUND((K1536*G1536),4),2)</f>
        <v>0</v>
      </c>
      <c r="J1536" s="36">
        <f>ROUND(ROUND((K1536*H1536),4),2)</f>
        <v>0</v>
      </c>
      <c r="K1536" s="25">
        <v>0.19</v>
      </c>
      <c r="L1536" s="26" t="s">
        <v>16</v>
      </c>
    </row>
    <row r="1537" spans="1:12" outlineLevel="3" x14ac:dyDescent="0.2">
      <c r="A1537" s="17" t="s">
        <v>1388</v>
      </c>
      <c r="B1537" s="18" t="s">
        <v>1389</v>
      </c>
      <c r="C1537" s="17"/>
      <c r="D1537" s="17"/>
      <c r="E1537" s="17"/>
      <c r="F1537" s="17"/>
      <c r="G1537" s="17"/>
      <c r="H1537" s="17"/>
      <c r="I1537" s="17"/>
      <c r="J1537" s="17"/>
      <c r="K1537" s="17"/>
      <c r="L1537" s="17"/>
    </row>
    <row r="1538" spans="1:12" ht="292.5" outlineLevel="4" x14ac:dyDescent="0.2">
      <c r="A1538" s="17"/>
      <c r="B1538" s="19" t="s">
        <v>1390</v>
      </c>
      <c r="C1538" s="17"/>
      <c r="D1538" s="17"/>
      <c r="E1538" s="17"/>
      <c r="F1538" s="17"/>
      <c r="G1538" s="17"/>
      <c r="H1538" s="17"/>
      <c r="I1538" s="17"/>
      <c r="J1538" s="17"/>
      <c r="K1538" s="17"/>
      <c r="L1538" s="17"/>
    </row>
    <row r="1539" spans="1:12" outlineLevel="4" x14ac:dyDescent="0.2">
      <c r="A1539" s="20"/>
      <c r="B1539" s="20"/>
      <c r="C1539" s="20" t="s">
        <v>31</v>
      </c>
      <c r="D1539" s="21">
        <v>0</v>
      </c>
      <c r="E1539" s="22"/>
      <c r="F1539" s="23"/>
      <c r="G1539" s="36">
        <f>IF((TRIM(L1539)="Ja"),ROUND(ROUND((D1539*F1539),4),2),0)</f>
        <v>0</v>
      </c>
      <c r="H1539" s="24"/>
      <c r="I1539" s="36">
        <f>ROUND(ROUND((K1539*G1539),4),2)</f>
        <v>0</v>
      </c>
      <c r="J1539" s="36">
        <f>ROUND(ROUND((K1539*H1539),4),2)</f>
        <v>0</v>
      </c>
      <c r="K1539" s="25">
        <v>0.19</v>
      </c>
      <c r="L1539" s="26" t="s">
        <v>16</v>
      </c>
    </row>
    <row r="1540" spans="1:12" outlineLevel="2" x14ac:dyDescent="0.2">
      <c r="A1540" s="27" t="s">
        <v>1391</v>
      </c>
      <c r="B1540" s="28" t="s">
        <v>1392</v>
      </c>
      <c r="C1540" s="27" t="s">
        <v>25</v>
      </c>
      <c r="D1540" s="29"/>
      <c r="E1540" s="30"/>
      <c r="F1540" s="31"/>
      <c r="G1540" s="32" t="e">
        <f>IF((TRIM(L1540)="Ja"),SUM(G1543,#REF!,G1546,G1549,G1552,G1555,G1558),0)</f>
        <v>#REF!</v>
      </c>
      <c r="H1540" s="33"/>
      <c r="I1540" s="32" t="e">
        <f>ROUND(ROUND((K1540*G1540),4),2)</f>
        <v>#REF!</v>
      </c>
      <c r="J1540" s="32">
        <f>ROUND(ROUND((K1540*H1540),4),2)</f>
        <v>0</v>
      </c>
      <c r="K1540" s="34">
        <v>0.19</v>
      </c>
      <c r="L1540" s="35" t="s">
        <v>16</v>
      </c>
    </row>
    <row r="1541" spans="1:12" outlineLevel="3" x14ac:dyDescent="0.2">
      <c r="A1541" s="17" t="s">
        <v>1393</v>
      </c>
      <c r="B1541" s="18" t="s">
        <v>1394</v>
      </c>
      <c r="C1541" s="17"/>
      <c r="D1541" s="17"/>
      <c r="E1541" s="17"/>
      <c r="F1541" s="17"/>
      <c r="G1541" s="17"/>
      <c r="H1541" s="17"/>
      <c r="I1541" s="17"/>
      <c r="J1541" s="17"/>
      <c r="K1541" s="17"/>
      <c r="L1541" s="17"/>
    </row>
    <row r="1542" spans="1:12" ht="409.5" outlineLevel="4" x14ac:dyDescent="0.2">
      <c r="A1542" s="17"/>
      <c r="B1542" s="19" t="s">
        <v>1395</v>
      </c>
      <c r="C1542" s="17"/>
      <c r="D1542" s="17"/>
      <c r="E1542" s="17"/>
      <c r="F1542" s="17"/>
      <c r="G1542" s="17"/>
      <c r="H1542" s="17"/>
      <c r="I1542" s="17"/>
      <c r="J1542" s="17"/>
      <c r="K1542" s="17"/>
      <c r="L1542" s="17"/>
    </row>
    <row r="1543" spans="1:12" outlineLevel="4" x14ac:dyDescent="0.2">
      <c r="A1543" s="20"/>
      <c r="B1543" s="20"/>
      <c r="C1543" s="20" t="s">
        <v>31</v>
      </c>
      <c r="D1543" s="21">
        <v>0</v>
      </c>
      <c r="E1543" s="22"/>
      <c r="F1543" s="23"/>
      <c r="G1543" s="36">
        <f>IF((TRIM(L1543)="Ja"),ROUND(ROUND((D1543*F1543),4),2),0)</f>
        <v>0</v>
      </c>
      <c r="H1543" s="24"/>
      <c r="I1543" s="36">
        <f>ROUND(ROUND((K1543*G1543),4),2)</f>
        <v>0</v>
      </c>
      <c r="J1543" s="36">
        <f>ROUND(ROUND((K1543*H1543),4),2)</f>
        <v>0</v>
      </c>
      <c r="K1543" s="25">
        <v>0.19</v>
      </c>
      <c r="L1543" s="26" t="s">
        <v>16</v>
      </c>
    </row>
    <row r="1544" spans="1:12" outlineLevel="3" x14ac:dyDescent="0.2">
      <c r="A1544" s="17" t="s">
        <v>1396</v>
      </c>
      <c r="B1544" s="18" t="s">
        <v>1398</v>
      </c>
      <c r="C1544" s="17"/>
      <c r="D1544" s="17"/>
      <c r="E1544" s="17"/>
      <c r="F1544" s="17"/>
      <c r="G1544" s="17"/>
      <c r="H1544" s="17"/>
      <c r="I1544" s="17"/>
      <c r="J1544" s="17"/>
      <c r="K1544" s="17"/>
      <c r="L1544" s="17"/>
    </row>
    <row r="1545" spans="1:12" ht="409.5" outlineLevel="4" x14ac:dyDescent="0.2">
      <c r="A1545" s="17"/>
      <c r="B1545" s="19" t="s">
        <v>1399</v>
      </c>
      <c r="C1545" s="17"/>
      <c r="D1545" s="17"/>
      <c r="E1545" s="17"/>
      <c r="F1545" s="17"/>
      <c r="G1545" s="17"/>
      <c r="H1545" s="17"/>
      <c r="I1545" s="17"/>
      <c r="J1545" s="17"/>
      <c r="K1545" s="17"/>
      <c r="L1545" s="17"/>
    </row>
    <row r="1546" spans="1:12" outlineLevel="4" x14ac:dyDescent="0.2">
      <c r="A1546" s="20"/>
      <c r="B1546" s="20"/>
      <c r="C1546" s="20" t="s">
        <v>31</v>
      </c>
      <c r="D1546" s="21">
        <v>0</v>
      </c>
      <c r="E1546" s="22"/>
      <c r="F1546" s="23"/>
      <c r="G1546" s="36">
        <f>IF((TRIM(L1546)="Ja"),ROUND(ROUND((D1546*F1546),4),2),0)</f>
        <v>0</v>
      </c>
      <c r="H1546" s="24"/>
      <c r="I1546" s="36">
        <f>ROUND(ROUND((K1546*G1546),4),2)</f>
        <v>0</v>
      </c>
      <c r="J1546" s="36">
        <f>ROUND(ROUND((K1546*H1546),4),2)</f>
        <v>0</v>
      </c>
      <c r="K1546" s="25">
        <v>0.19</v>
      </c>
      <c r="L1546" s="26" t="s">
        <v>16</v>
      </c>
    </row>
    <row r="1547" spans="1:12" outlineLevel="3" x14ac:dyDescent="0.2">
      <c r="A1547" s="17" t="s">
        <v>1397</v>
      </c>
      <c r="B1547" s="18" t="s">
        <v>1401</v>
      </c>
      <c r="C1547" s="17"/>
      <c r="D1547" s="17"/>
      <c r="E1547" s="17"/>
      <c r="F1547" s="17"/>
      <c r="G1547" s="17"/>
      <c r="H1547" s="17"/>
      <c r="I1547" s="17"/>
      <c r="J1547" s="17"/>
      <c r="K1547" s="17"/>
      <c r="L1547" s="17"/>
    </row>
    <row r="1548" spans="1:12" ht="292.5" outlineLevel="4" x14ac:dyDescent="0.2">
      <c r="A1548" s="17"/>
      <c r="B1548" s="19" t="s">
        <v>1402</v>
      </c>
      <c r="C1548" s="17"/>
      <c r="D1548" s="17"/>
      <c r="E1548" s="17"/>
      <c r="F1548" s="17"/>
      <c r="G1548" s="17"/>
      <c r="H1548" s="17"/>
      <c r="I1548" s="17"/>
      <c r="J1548" s="17"/>
      <c r="K1548" s="17"/>
      <c r="L1548" s="17"/>
    </row>
    <row r="1549" spans="1:12" outlineLevel="4" x14ac:dyDescent="0.2">
      <c r="A1549" s="20"/>
      <c r="B1549" s="20"/>
      <c r="C1549" s="20" t="s">
        <v>31</v>
      </c>
      <c r="D1549" s="21">
        <v>0</v>
      </c>
      <c r="E1549" s="22"/>
      <c r="F1549" s="23"/>
      <c r="G1549" s="36">
        <f>IF((TRIM(L1549)="Ja"),ROUND(ROUND((D1549*F1549),4),2),0)</f>
        <v>0</v>
      </c>
      <c r="H1549" s="24"/>
      <c r="I1549" s="36">
        <f>ROUND(ROUND((K1549*G1549),4),2)</f>
        <v>0</v>
      </c>
      <c r="J1549" s="36">
        <f>ROUND(ROUND((K1549*H1549),4),2)</f>
        <v>0</v>
      </c>
      <c r="K1549" s="25">
        <v>0.19</v>
      </c>
      <c r="L1549" s="26" t="s">
        <v>16</v>
      </c>
    </row>
    <row r="1550" spans="1:12" outlineLevel="3" x14ac:dyDescent="0.2">
      <c r="A1550" s="17" t="s">
        <v>1400</v>
      </c>
      <c r="B1550" s="18" t="s">
        <v>1404</v>
      </c>
      <c r="C1550" s="17"/>
      <c r="D1550" s="17"/>
      <c r="E1550" s="17"/>
      <c r="F1550" s="17"/>
      <c r="G1550" s="17"/>
      <c r="H1550" s="17"/>
      <c r="I1550" s="17"/>
      <c r="J1550" s="17"/>
      <c r="K1550" s="17"/>
      <c r="L1550" s="17"/>
    </row>
    <row r="1551" spans="1:12" ht="409.5" outlineLevel="4" x14ac:dyDescent="0.2">
      <c r="A1551" s="17"/>
      <c r="B1551" s="19" t="s">
        <v>1405</v>
      </c>
      <c r="C1551" s="17"/>
      <c r="D1551" s="17"/>
      <c r="E1551" s="17"/>
      <c r="F1551" s="17"/>
      <c r="G1551" s="17"/>
      <c r="H1551" s="17"/>
      <c r="I1551" s="17"/>
      <c r="J1551" s="17"/>
      <c r="K1551" s="17"/>
      <c r="L1551" s="17"/>
    </row>
    <row r="1552" spans="1:12" outlineLevel="4" x14ac:dyDescent="0.2">
      <c r="A1552" s="20"/>
      <c r="B1552" s="20"/>
      <c r="C1552" s="20" t="s">
        <v>31</v>
      </c>
      <c r="D1552" s="21">
        <v>0</v>
      </c>
      <c r="E1552" s="22"/>
      <c r="F1552" s="23"/>
      <c r="G1552" s="36">
        <f>IF((TRIM(L1552)="Ja"),ROUND(ROUND((D1552*F1552),4),2),0)</f>
        <v>0</v>
      </c>
      <c r="H1552" s="24"/>
      <c r="I1552" s="36">
        <f>ROUND(ROUND((K1552*G1552),4),2)</f>
        <v>0</v>
      </c>
      <c r="J1552" s="36">
        <f>ROUND(ROUND((K1552*H1552),4),2)</f>
        <v>0</v>
      </c>
      <c r="K1552" s="25">
        <v>0.19</v>
      </c>
      <c r="L1552" s="26" t="s">
        <v>16</v>
      </c>
    </row>
    <row r="1553" spans="1:12" outlineLevel="3" x14ac:dyDescent="0.2">
      <c r="A1553" s="17" t="s">
        <v>1403</v>
      </c>
      <c r="B1553" s="18" t="s">
        <v>1406</v>
      </c>
      <c r="C1553" s="17"/>
      <c r="D1553" s="17"/>
      <c r="E1553" s="17"/>
      <c r="F1553" s="17"/>
      <c r="G1553" s="17"/>
      <c r="H1553" s="17"/>
      <c r="I1553" s="17"/>
      <c r="J1553" s="17"/>
      <c r="K1553" s="17"/>
      <c r="L1553" s="17"/>
    </row>
    <row r="1554" spans="1:12" ht="409.5" outlineLevel="4" x14ac:dyDescent="0.2">
      <c r="A1554" s="17"/>
      <c r="B1554" s="19" t="s">
        <v>1407</v>
      </c>
      <c r="C1554" s="17"/>
      <c r="D1554" s="17"/>
      <c r="E1554" s="17"/>
      <c r="F1554" s="17"/>
      <c r="G1554" s="17"/>
      <c r="H1554" s="17"/>
      <c r="I1554" s="17"/>
      <c r="J1554" s="17"/>
      <c r="K1554" s="17"/>
      <c r="L1554" s="17"/>
    </row>
    <row r="1555" spans="1:12" outlineLevel="4" x14ac:dyDescent="0.2">
      <c r="A1555" s="20"/>
      <c r="B1555" s="20"/>
      <c r="C1555" s="20" t="s">
        <v>31</v>
      </c>
      <c r="D1555" s="21">
        <v>0</v>
      </c>
      <c r="E1555" s="22"/>
      <c r="F1555" s="23"/>
      <c r="G1555" s="36">
        <f>IF((TRIM(L1555)="Ja"),ROUND(ROUND((D1555*F1555),4),2),0)</f>
        <v>0</v>
      </c>
      <c r="H1555" s="24"/>
      <c r="I1555" s="36">
        <f>ROUND(ROUND((K1555*G1555),4),2)</f>
        <v>0</v>
      </c>
      <c r="J1555" s="36">
        <f>ROUND(ROUND((K1555*H1555),4),2)</f>
        <v>0</v>
      </c>
      <c r="K1555" s="25">
        <v>0.19</v>
      </c>
      <c r="L1555" s="26" t="s">
        <v>16</v>
      </c>
    </row>
    <row r="1556" spans="1:12" outlineLevel="3" x14ac:dyDescent="0.2">
      <c r="A1556" s="17" t="s">
        <v>1408</v>
      </c>
      <c r="B1556" s="18" t="s">
        <v>1409</v>
      </c>
      <c r="C1556" s="17"/>
      <c r="D1556" s="17"/>
      <c r="E1556" s="17"/>
      <c r="F1556" s="17"/>
      <c r="G1556" s="17"/>
      <c r="H1556" s="17"/>
      <c r="I1556" s="17"/>
      <c r="J1556" s="17"/>
      <c r="K1556" s="17"/>
      <c r="L1556" s="17"/>
    </row>
    <row r="1557" spans="1:12" ht="191.25" outlineLevel="4" x14ac:dyDescent="0.2">
      <c r="A1557" s="17"/>
      <c r="B1557" s="19" t="s">
        <v>1410</v>
      </c>
      <c r="C1557" s="17"/>
      <c r="D1557" s="17"/>
      <c r="E1557" s="17"/>
      <c r="F1557" s="17"/>
      <c r="G1557" s="17"/>
      <c r="H1557" s="17"/>
      <c r="I1557" s="17"/>
      <c r="J1557" s="17"/>
      <c r="K1557" s="17"/>
      <c r="L1557" s="17"/>
    </row>
    <row r="1558" spans="1:12" outlineLevel="4" x14ac:dyDescent="0.2">
      <c r="A1558" s="20"/>
      <c r="B1558" s="20"/>
      <c r="C1558" s="20" t="s">
        <v>31</v>
      </c>
      <c r="D1558" s="21">
        <v>0</v>
      </c>
      <c r="E1558" s="22"/>
      <c r="F1558" s="23"/>
      <c r="G1558" s="36">
        <f>IF((TRIM(L1558)="Ja"),ROUND(ROUND((D1558*F1558),4),2),0)</f>
        <v>0</v>
      </c>
      <c r="H1558" s="24"/>
      <c r="I1558" s="36">
        <f>ROUND(ROUND((K1558*G1558),4),2)</f>
        <v>0</v>
      </c>
      <c r="J1558" s="36">
        <f>ROUND(ROUND((K1558*H1558),4),2)</f>
        <v>0</v>
      </c>
      <c r="K1558" s="25">
        <v>0.19</v>
      </c>
      <c r="L1558" s="26" t="s">
        <v>16</v>
      </c>
    </row>
    <row r="1559" spans="1:12" outlineLevel="2" x14ac:dyDescent="0.2">
      <c r="A1559" s="27" t="s">
        <v>1411</v>
      </c>
      <c r="B1559" s="28" t="s">
        <v>1412</v>
      </c>
      <c r="C1559" s="27" t="s">
        <v>25</v>
      </c>
      <c r="D1559" s="29"/>
      <c r="E1559" s="30"/>
      <c r="F1559" s="31"/>
      <c r="G1559" s="32">
        <f>IF((TRIM(L1559)="Ja"),SUM(G1563:G1563),0)</f>
        <v>0</v>
      </c>
      <c r="H1559" s="33"/>
      <c r="I1559" s="32">
        <f>ROUND(ROUND((K1559*G1559),4),2)</f>
        <v>0</v>
      </c>
      <c r="J1559" s="32">
        <f>ROUND(ROUND((K1559*H1559),4),2)</f>
        <v>0</v>
      </c>
      <c r="K1559" s="34">
        <v>0.19</v>
      </c>
      <c r="L1559" s="35" t="s">
        <v>16</v>
      </c>
    </row>
    <row r="1560" spans="1:12" outlineLevel="3" x14ac:dyDescent="0.2">
      <c r="A1560" s="17" t="s">
        <v>1413</v>
      </c>
      <c r="B1560" s="18" t="s">
        <v>1414</v>
      </c>
      <c r="C1560" s="17"/>
      <c r="D1560" s="17"/>
      <c r="E1560" s="17"/>
      <c r="F1560" s="17"/>
      <c r="G1560" s="17"/>
      <c r="H1560" s="17"/>
      <c r="I1560" s="17"/>
      <c r="J1560" s="17"/>
      <c r="K1560" s="17"/>
      <c r="L1560" s="17"/>
    </row>
    <row r="1561" spans="1:12" ht="409.5" outlineLevel="4" x14ac:dyDescent="0.2">
      <c r="A1561" s="17"/>
      <c r="B1561" s="19" t="s">
        <v>1415</v>
      </c>
      <c r="C1561" s="17"/>
      <c r="D1561" s="17"/>
      <c r="E1561" s="17"/>
      <c r="F1561" s="17"/>
      <c r="G1561" s="17"/>
      <c r="H1561" s="17"/>
      <c r="I1561" s="17"/>
      <c r="J1561" s="17"/>
      <c r="K1561" s="17"/>
      <c r="L1561" s="17"/>
    </row>
    <row r="1562" spans="1:12" outlineLevel="2" x14ac:dyDescent="0.2">
      <c r="A1562" s="27" t="s">
        <v>1416</v>
      </c>
      <c r="B1562" s="28" t="s">
        <v>1417</v>
      </c>
      <c r="C1562" s="27" t="s">
        <v>25</v>
      </c>
      <c r="D1562" s="29"/>
      <c r="E1562" s="30"/>
      <c r="F1562" s="31"/>
      <c r="G1562" s="32">
        <f>IF((TRIM(L1562)="Ja"),SUM(G1567:G1567),0)</f>
        <v>0</v>
      </c>
      <c r="H1562" s="33"/>
      <c r="I1562" s="32">
        <f>ROUND(ROUND((K1562*G1562),4),2)</f>
        <v>0</v>
      </c>
      <c r="J1562" s="32">
        <f>ROUND(ROUND((K1562*H1562),4),2)</f>
        <v>0</v>
      </c>
      <c r="K1562" s="34">
        <v>0.19</v>
      </c>
      <c r="L1562" s="35" t="s">
        <v>16</v>
      </c>
    </row>
    <row r="1563" spans="1:12" outlineLevel="4" x14ac:dyDescent="0.2">
      <c r="A1563" s="20"/>
      <c r="B1563" s="20" t="s">
        <v>1524</v>
      </c>
      <c r="C1563" s="41" t="s">
        <v>19</v>
      </c>
      <c r="D1563" s="21">
        <v>0</v>
      </c>
      <c r="E1563" s="22" t="s">
        <v>78</v>
      </c>
      <c r="F1563" s="23"/>
      <c r="G1563" s="36">
        <f>IF((TRIM(L1563)="Ja"),ROUND(ROUND((D1563*F1563),4),2),0)</f>
        <v>0</v>
      </c>
      <c r="H1563" s="24"/>
      <c r="I1563" s="36">
        <f>ROUND(ROUND((K1563*G1563),4),2)</f>
        <v>0</v>
      </c>
      <c r="J1563" s="36">
        <f>ROUND(ROUND((K1563*H1563),4),2)</f>
        <v>0</v>
      </c>
      <c r="K1563" s="25">
        <v>0.19</v>
      </c>
      <c r="L1563" s="26" t="s">
        <v>16</v>
      </c>
    </row>
    <row r="1564" spans="1:12" outlineLevel="3" x14ac:dyDescent="0.2">
      <c r="A1564" s="17" t="s">
        <v>1418</v>
      </c>
      <c r="B1564" s="18" t="s">
        <v>1419</v>
      </c>
      <c r="C1564" s="17"/>
      <c r="D1564" s="17"/>
      <c r="E1564" s="17"/>
      <c r="F1564" s="17"/>
      <c r="G1564" s="17"/>
      <c r="H1564" s="17"/>
      <c r="I1564" s="17"/>
      <c r="J1564" s="17"/>
      <c r="K1564" s="17"/>
      <c r="L1564" s="17"/>
    </row>
    <row r="1565" spans="1:12" s="37" customFormat="1" outlineLevel="3" x14ac:dyDescent="0.2">
      <c r="A1565" s="39"/>
      <c r="B1565" s="40"/>
      <c r="C1565" s="39"/>
      <c r="D1565" s="39"/>
      <c r="E1565" s="39"/>
      <c r="F1565" s="39"/>
      <c r="G1565" s="39"/>
      <c r="H1565" s="39"/>
      <c r="I1565" s="39"/>
      <c r="J1565" s="39"/>
      <c r="K1565" s="39"/>
      <c r="L1565" s="39"/>
    </row>
    <row r="1566" spans="1:12" ht="112.5" outlineLevel="4" x14ac:dyDescent="0.2">
      <c r="A1566" s="17"/>
      <c r="B1566" s="38" t="s">
        <v>1523</v>
      </c>
      <c r="C1566" s="17"/>
      <c r="D1566" s="17"/>
      <c r="E1566" s="17"/>
      <c r="F1566" s="17"/>
      <c r="G1566" s="17"/>
      <c r="H1566" s="17"/>
      <c r="I1566" s="17"/>
      <c r="J1566" s="17"/>
      <c r="K1566" s="17"/>
      <c r="L1566" s="17"/>
    </row>
    <row r="1567" spans="1:12" outlineLevel="4" x14ac:dyDescent="0.2">
      <c r="A1567" s="20"/>
      <c r="B1567" s="20"/>
      <c r="C1567" s="20" t="s">
        <v>31</v>
      </c>
      <c r="D1567" s="21">
        <v>0</v>
      </c>
      <c r="E1567" s="22"/>
      <c r="F1567" s="23"/>
      <c r="G1567" s="36">
        <f>IF((TRIM(L1567)="Ja"),ROUND(ROUND((D1567*F1567),4),2),0)</f>
        <v>0</v>
      </c>
      <c r="H1567" s="24"/>
      <c r="I1567" s="36">
        <f>ROUND(ROUND((K1567*G1567),4),2)</f>
        <v>0</v>
      </c>
      <c r="J1567" s="36">
        <f>ROUND(ROUND((K1567*H1567),4),2)</f>
        <v>0</v>
      </c>
      <c r="K1567" s="25">
        <v>0.19</v>
      </c>
      <c r="L1567" s="26" t="s">
        <v>16</v>
      </c>
    </row>
    <row r="1568" spans="1:12" outlineLevel="1" x14ac:dyDescent="0.2">
      <c r="A1568" s="27" t="s">
        <v>1420</v>
      </c>
      <c r="B1568" s="28" t="s">
        <v>1421</v>
      </c>
      <c r="C1568" s="27" t="s">
        <v>23</v>
      </c>
      <c r="D1568" s="29"/>
      <c r="E1568" s="30"/>
      <c r="F1568" s="31"/>
      <c r="G1568" s="32">
        <f>IF((TRIM(L1568)="Ja"),SUM(G1569:G1569),0)</f>
        <v>0</v>
      </c>
      <c r="H1568" s="33"/>
      <c r="I1568" s="32">
        <f>ROUND(ROUND((K1568*G1568),4),2)</f>
        <v>0</v>
      </c>
      <c r="J1568" s="32">
        <f>ROUND(ROUND((K1568*H1568),4),2)</f>
        <v>0</v>
      </c>
      <c r="K1568" s="34">
        <v>0.19</v>
      </c>
      <c r="L1568" s="35" t="s">
        <v>16</v>
      </c>
    </row>
    <row r="1569" spans="1:12" outlineLevel="2" x14ac:dyDescent="0.2">
      <c r="A1569" s="27" t="s">
        <v>1422</v>
      </c>
      <c r="B1569" s="28" t="s">
        <v>1423</v>
      </c>
      <c r="C1569" s="27" t="s">
        <v>25</v>
      </c>
      <c r="D1569" s="29"/>
      <c r="E1569" s="30"/>
      <c r="F1569" s="31"/>
      <c r="G1569" s="32">
        <f>IF((TRIM(L1569)="Ja"),SUM(G1572,G1575,G1578,G1581,G1584,G1587,G1590,G1593,G1596),0)</f>
        <v>0</v>
      </c>
      <c r="H1569" s="33"/>
      <c r="I1569" s="32">
        <f>ROUND(ROUND((K1569*G1569),4),2)</f>
        <v>0</v>
      </c>
      <c r="J1569" s="32">
        <f>ROUND(ROUND((K1569*H1569),4),2)</f>
        <v>0</v>
      </c>
      <c r="K1569" s="34">
        <v>0.19</v>
      </c>
      <c r="L1569" s="35" t="s">
        <v>16</v>
      </c>
    </row>
    <row r="1570" spans="1:12" outlineLevel="3" x14ac:dyDescent="0.2">
      <c r="A1570" s="17"/>
      <c r="B1570" s="18" t="s">
        <v>1424</v>
      </c>
      <c r="C1570" s="17"/>
      <c r="D1570" s="17"/>
      <c r="E1570" s="17"/>
      <c r="F1570" s="17"/>
      <c r="G1570" s="17"/>
      <c r="H1570" s="17"/>
      <c r="I1570" s="17"/>
      <c r="J1570" s="17"/>
      <c r="K1570" s="17"/>
      <c r="L1570" s="17"/>
    </row>
    <row r="1571" spans="1:12" outlineLevel="4" x14ac:dyDescent="0.2">
      <c r="A1571" s="17"/>
      <c r="B1571" s="19" t="s">
        <v>1423</v>
      </c>
      <c r="C1571" s="17"/>
      <c r="D1571" s="17"/>
      <c r="E1571" s="17"/>
      <c r="F1571" s="17"/>
      <c r="G1571" s="17"/>
      <c r="H1571" s="17"/>
      <c r="I1571" s="17"/>
      <c r="J1571" s="17"/>
      <c r="K1571" s="17"/>
      <c r="L1571" s="17"/>
    </row>
    <row r="1572" spans="1:12" outlineLevel="4" x14ac:dyDescent="0.2">
      <c r="A1572" s="20"/>
      <c r="B1572" s="20"/>
      <c r="C1572" s="20" t="s">
        <v>19</v>
      </c>
      <c r="D1572" s="21"/>
      <c r="E1572" s="22"/>
      <c r="F1572" s="23"/>
      <c r="G1572" s="24"/>
      <c r="H1572" s="24"/>
      <c r="I1572" s="36">
        <f>ROUND(ROUND((K1572*G1572),4),2)</f>
        <v>0</v>
      </c>
      <c r="J1572" s="36">
        <f>ROUND(ROUND((K1572*H1572),4),2)</f>
        <v>0</v>
      </c>
      <c r="K1572" s="25">
        <v>0.19</v>
      </c>
      <c r="L1572" s="26" t="s">
        <v>20</v>
      </c>
    </row>
    <row r="1573" spans="1:12" outlineLevel="3" x14ac:dyDescent="0.2">
      <c r="A1573" s="17" t="s">
        <v>1425</v>
      </c>
      <c r="B1573" s="18" t="s">
        <v>1426</v>
      </c>
      <c r="C1573" s="17"/>
      <c r="D1573" s="17"/>
      <c r="E1573" s="17"/>
      <c r="F1573" s="17"/>
      <c r="G1573" s="17"/>
      <c r="H1573" s="17"/>
      <c r="I1573" s="17"/>
      <c r="J1573" s="17"/>
      <c r="K1573" s="17"/>
      <c r="L1573" s="17"/>
    </row>
    <row r="1574" spans="1:12" ht="409.5" outlineLevel="4" x14ac:dyDescent="0.2">
      <c r="A1574" s="17"/>
      <c r="B1574" s="19" t="s">
        <v>1427</v>
      </c>
      <c r="C1574" s="17"/>
      <c r="D1574" s="17"/>
      <c r="E1574" s="17"/>
      <c r="F1574" s="17"/>
      <c r="G1574" s="17"/>
      <c r="H1574" s="17"/>
      <c r="I1574" s="17"/>
      <c r="J1574" s="17"/>
      <c r="K1574" s="17"/>
      <c r="L1574" s="17"/>
    </row>
    <row r="1575" spans="1:12" outlineLevel="4" x14ac:dyDescent="0.2">
      <c r="A1575" s="20"/>
      <c r="B1575" s="20"/>
      <c r="C1575" s="20" t="s">
        <v>31</v>
      </c>
      <c r="D1575" s="21">
        <v>0</v>
      </c>
      <c r="E1575" s="22" t="s">
        <v>78</v>
      </c>
      <c r="F1575" s="23"/>
      <c r="G1575" s="36">
        <f>IF((TRIM(L1575)="Ja"),ROUND(ROUND((D1575*F1575),4),2),0)</f>
        <v>0</v>
      </c>
      <c r="H1575" s="24"/>
      <c r="I1575" s="36">
        <f>ROUND(ROUND((K1575*G1575),4),2)</f>
        <v>0</v>
      </c>
      <c r="J1575" s="36">
        <f>ROUND(ROUND((K1575*H1575),4),2)</f>
        <v>0</v>
      </c>
      <c r="K1575" s="25">
        <v>0.19</v>
      </c>
      <c r="L1575" s="26" t="s">
        <v>16</v>
      </c>
    </row>
    <row r="1576" spans="1:12" outlineLevel="3" x14ac:dyDescent="0.2">
      <c r="A1576" s="17" t="s">
        <v>1428</v>
      </c>
      <c r="B1576" s="18" t="s">
        <v>1429</v>
      </c>
      <c r="C1576" s="17"/>
      <c r="D1576" s="17"/>
      <c r="E1576" s="17"/>
      <c r="F1576" s="17"/>
      <c r="G1576" s="17"/>
      <c r="H1576" s="17"/>
      <c r="I1576" s="17"/>
      <c r="J1576" s="17"/>
      <c r="K1576" s="17"/>
      <c r="L1576" s="17"/>
    </row>
    <row r="1577" spans="1:12" ht="409.5" outlineLevel="4" x14ac:dyDescent="0.2">
      <c r="A1577" s="17"/>
      <c r="B1577" s="19" t="s">
        <v>1430</v>
      </c>
      <c r="C1577" s="17"/>
      <c r="D1577" s="17"/>
      <c r="E1577" s="17"/>
      <c r="F1577" s="17"/>
      <c r="G1577" s="17"/>
      <c r="H1577" s="17"/>
      <c r="I1577" s="17"/>
      <c r="J1577" s="17"/>
      <c r="K1577" s="17"/>
      <c r="L1577" s="17"/>
    </row>
    <row r="1578" spans="1:12" outlineLevel="4" x14ac:dyDescent="0.2">
      <c r="A1578" s="20"/>
      <c r="B1578" s="20"/>
      <c r="C1578" s="20" t="s">
        <v>31</v>
      </c>
      <c r="D1578" s="21">
        <v>0</v>
      </c>
      <c r="E1578" s="22" t="s">
        <v>78</v>
      </c>
      <c r="F1578" s="23"/>
      <c r="G1578" s="36">
        <f>IF((TRIM(L1578)="Ja"),ROUND(ROUND((D1578*F1578),4),2),0)</f>
        <v>0</v>
      </c>
      <c r="H1578" s="24"/>
      <c r="I1578" s="36">
        <f>ROUND(ROUND((K1578*G1578),4),2)</f>
        <v>0</v>
      </c>
      <c r="J1578" s="36">
        <f>ROUND(ROUND((K1578*H1578),4),2)</f>
        <v>0</v>
      </c>
      <c r="K1578" s="25">
        <v>0.19</v>
      </c>
      <c r="L1578" s="26" t="s">
        <v>16</v>
      </c>
    </row>
    <row r="1579" spans="1:12" outlineLevel="3" x14ac:dyDescent="0.2">
      <c r="A1579" s="17" t="s">
        <v>1431</v>
      </c>
      <c r="B1579" s="18" t="s">
        <v>1432</v>
      </c>
      <c r="C1579" s="17"/>
      <c r="D1579" s="17"/>
      <c r="E1579" s="17"/>
      <c r="F1579" s="17"/>
      <c r="G1579" s="17"/>
      <c r="H1579" s="17"/>
      <c r="I1579" s="17"/>
      <c r="J1579" s="17"/>
      <c r="K1579" s="17"/>
      <c r="L1579" s="17"/>
    </row>
    <row r="1580" spans="1:12" ht="409.5" outlineLevel="4" x14ac:dyDescent="0.2">
      <c r="A1580" s="17"/>
      <c r="B1580" s="19" t="s">
        <v>1433</v>
      </c>
      <c r="C1580" s="17"/>
      <c r="D1580" s="17"/>
      <c r="E1580" s="17"/>
      <c r="F1580" s="17"/>
      <c r="G1580" s="17"/>
      <c r="H1580" s="17"/>
      <c r="I1580" s="17"/>
      <c r="J1580" s="17"/>
      <c r="K1580" s="17"/>
      <c r="L1580" s="17"/>
    </row>
    <row r="1581" spans="1:12" outlineLevel="4" x14ac:dyDescent="0.2">
      <c r="A1581" s="20"/>
      <c r="B1581" s="20"/>
      <c r="C1581" s="20" t="s">
        <v>31</v>
      </c>
      <c r="D1581" s="21">
        <v>0</v>
      </c>
      <c r="E1581" s="22" t="s">
        <v>78</v>
      </c>
      <c r="F1581" s="23"/>
      <c r="G1581" s="36">
        <f>IF((TRIM(L1581)="Ja"),ROUND(ROUND((D1581*F1581),4),2),0)</f>
        <v>0</v>
      </c>
      <c r="H1581" s="24"/>
      <c r="I1581" s="36">
        <f>ROUND(ROUND((K1581*G1581),4),2)</f>
        <v>0</v>
      </c>
      <c r="J1581" s="36">
        <f>ROUND(ROUND((K1581*H1581),4),2)</f>
        <v>0</v>
      </c>
      <c r="K1581" s="25">
        <v>0.19</v>
      </c>
      <c r="L1581" s="26" t="s">
        <v>16</v>
      </c>
    </row>
    <row r="1582" spans="1:12" outlineLevel="3" x14ac:dyDescent="0.2">
      <c r="A1582" s="17" t="s">
        <v>1434</v>
      </c>
      <c r="B1582" s="18" t="s">
        <v>1435</v>
      </c>
      <c r="C1582" s="17"/>
      <c r="D1582" s="17"/>
      <c r="E1582" s="17"/>
      <c r="F1582" s="17"/>
      <c r="G1582" s="17"/>
      <c r="H1582" s="17"/>
      <c r="I1582" s="17"/>
      <c r="J1582" s="17"/>
      <c r="K1582" s="17"/>
      <c r="L1582" s="17"/>
    </row>
    <row r="1583" spans="1:12" ht="409.5" outlineLevel="4" x14ac:dyDescent="0.2">
      <c r="A1583" s="17"/>
      <c r="B1583" s="19" t="s">
        <v>1436</v>
      </c>
      <c r="C1583" s="17"/>
      <c r="D1583" s="17"/>
      <c r="E1583" s="17"/>
      <c r="F1583" s="17"/>
      <c r="G1583" s="17"/>
      <c r="H1583" s="17"/>
      <c r="I1583" s="17"/>
      <c r="J1583" s="17"/>
      <c r="K1583" s="17"/>
      <c r="L1583" s="17"/>
    </row>
    <row r="1584" spans="1:12" outlineLevel="4" x14ac:dyDescent="0.2">
      <c r="A1584" s="20"/>
      <c r="B1584" s="20"/>
      <c r="C1584" s="20" t="s">
        <v>31</v>
      </c>
      <c r="D1584" s="21">
        <v>0</v>
      </c>
      <c r="E1584" s="22" t="s">
        <v>78</v>
      </c>
      <c r="F1584" s="23"/>
      <c r="G1584" s="36">
        <f>IF((TRIM(L1584)="Ja"),ROUND(ROUND((D1584*F1584),4),2),0)</f>
        <v>0</v>
      </c>
      <c r="H1584" s="24"/>
      <c r="I1584" s="36">
        <f>ROUND(ROUND((K1584*G1584),4),2)</f>
        <v>0</v>
      </c>
      <c r="J1584" s="36">
        <f>ROUND(ROUND((K1584*H1584),4),2)</f>
        <v>0</v>
      </c>
      <c r="K1584" s="25">
        <v>0.19</v>
      </c>
      <c r="L1584" s="26" t="s">
        <v>16</v>
      </c>
    </row>
    <row r="1585" spans="1:12" outlineLevel="3" x14ac:dyDescent="0.2">
      <c r="A1585" s="17" t="s">
        <v>1437</v>
      </c>
      <c r="B1585" s="18" t="s">
        <v>1438</v>
      </c>
      <c r="C1585" s="17"/>
      <c r="D1585" s="17"/>
      <c r="E1585" s="17"/>
      <c r="F1585" s="17"/>
      <c r="G1585" s="17"/>
      <c r="H1585" s="17"/>
      <c r="I1585" s="17"/>
      <c r="J1585" s="17"/>
      <c r="K1585" s="17"/>
      <c r="L1585" s="17"/>
    </row>
    <row r="1586" spans="1:12" ht="409.5" outlineLevel="4" x14ac:dyDescent="0.2">
      <c r="A1586" s="17"/>
      <c r="B1586" s="19" t="s">
        <v>1439</v>
      </c>
      <c r="C1586" s="17"/>
      <c r="D1586" s="17"/>
      <c r="E1586" s="17"/>
      <c r="F1586" s="17"/>
      <c r="G1586" s="17"/>
      <c r="H1586" s="17"/>
      <c r="I1586" s="17"/>
      <c r="J1586" s="17"/>
      <c r="K1586" s="17"/>
      <c r="L1586" s="17"/>
    </row>
    <row r="1587" spans="1:12" outlineLevel="4" x14ac:dyDescent="0.2">
      <c r="A1587" s="20"/>
      <c r="B1587" s="20"/>
      <c r="C1587" s="20" t="s">
        <v>31</v>
      </c>
      <c r="D1587" s="21">
        <v>0</v>
      </c>
      <c r="E1587" s="22" t="s">
        <v>78</v>
      </c>
      <c r="F1587" s="23"/>
      <c r="G1587" s="36">
        <f>IF((TRIM(L1587)="Ja"),ROUND(ROUND((D1587*F1587),4),2),0)</f>
        <v>0</v>
      </c>
      <c r="H1587" s="24"/>
      <c r="I1587" s="36">
        <f>ROUND(ROUND((K1587*G1587),4),2)</f>
        <v>0</v>
      </c>
      <c r="J1587" s="36">
        <f>ROUND(ROUND((K1587*H1587),4),2)</f>
        <v>0</v>
      </c>
      <c r="K1587" s="25">
        <v>0.19</v>
      </c>
      <c r="L1587" s="26" t="s">
        <v>16</v>
      </c>
    </row>
    <row r="1588" spans="1:12" outlineLevel="3" x14ac:dyDescent="0.2">
      <c r="A1588" s="17" t="s">
        <v>1440</v>
      </c>
      <c r="B1588" s="18" t="s">
        <v>1441</v>
      </c>
      <c r="C1588" s="17"/>
      <c r="D1588" s="17"/>
      <c r="E1588" s="17"/>
      <c r="F1588" s="17"/>
      <c r="G1588" s="17"/>
      <c r="H1588" s="17"/>
      <c r="I1588" s="17"/>
      <c r="J1588" s="17"/>
      <c r="K1588" s="17"/>
      <c r="L1588" s="17"/>
    </row>
    <row r="1589" spans="1:12" ht="409.5" outlineLevel="4" x14ac:dyDescent="0.2">
      <c r="A1589" s="17"/>
      <c r="B1589" s="19" t="s">
        <v>1442</v>
      </c>
      <c r="C1589" s="17"/>
      <c r="D1589" s="17"/>
      <c r="E1589" s="17"/>
      <c r="F1589" s="17"/>
      <c r="G1589" s="17"/>
      <c r="H1589" s="17"/>
      <c r="I1589" s="17"/>
      <c r="J1589" s="17"/>
      <c r="K1589" s="17"/>
      <c r="L1589" s="17"/>
    </row>
    <row r="1590" spans="1:12" outlineLevel="4" x14ac:dyDescent="0.2">
      <c r="A1590" s="20"/>
      <c r="B1590" s="20"/>
      <c r="C1590" s="20" t="s">
        <v>31</v>
      </c>
      <c r="D1590" s="21">
        <v>0</v>
      </c>
      <c r="E1590" s="22" t="s">
        <v>78</v>
      </c>
      <c r="F1590" s="23"/>
      <c r="G1590" s="36">
        <f>IF((TRIM(L1590)="Ja"),ROUND(ROUND((D1590*F1590),4),2),0)</f>
        <v>0</v>
      </c>
      <c r="H1590" s="24"/>
      <c r="I1590" s="36">
        <f>ROUND(ROUND((K1590*G1590),4),2)</f>
        <v>0</v>
      </c>
      <c r="J1590" s="36">
        <f>ROUND(ROUND((K1590*H1590),4),2)</f>
        <v>0</v>
      </c>
      <c r="K1590" s="25">
        <v>0.19</v>
      </c>
      <c r="L1590" s="26" t="s">
        <v>16</v>
      </c>
    </row>
    <row r="1591" spans="1:12" outlineLevel="3" x14ac:dyDescent="0.2">
      <c r="A1591" s="17" t="s">
        <v>1443</v>
      </c>
      <c r="B1591" s="18" t="s">
        <v>1444</v>
      </c>
      <c r="C1591" s="17"/>
      <c r="D1591" s="17"/>
      <c r="E1591" s="17"/>
      <c r="F1591" s="17"/>
      <c r="G1591" s="17"/>
      <c r="H1591" s="17"/>
      <c r="I1591" s="17"/>
      <c r="J1591" s="17"/>
      <c r="K1591" s="17"/>
      <c r="L1591" s="17"/>
    </row>
    <row r="1592" spans="1:12" ht="409.5" outlineLevel="4" x14ac:dyDescent="0.2">
      <c r="A1592" s="17"/>
      <c r="B1592" s="19" t="s">
        <v>1445</v>
      </c>
      <c r="C1592" s="17"/>
      <c r="D1592" s="17"/>
      <c r="E1592" s="17"/>
      <c r="F1592" s="17"/>
      <c r="G1592" s="17"/>
      <c r="H1592" s="17"/>
      <c r="I1592" s="17"/>
      <c r="J1592" s="17"/>
      <c r="K1592" s="17"/>
      <c r="L1592" s="17"/>
    </row>
    <row r="1593" spans="1:12" outlineLevel="4" x14ac:dyDescent="0.2">
      <c r="A1593" s="20"/>
      <c r="B1593" s="20"/>
      <c r="C1593" s="20" t="s">
        <v>31</v>
      </c>
      <c r="D1593" s="21">
        <v>0</v>
      </c>
      <c r="E1593" s="22" t="s">
        <v>78</v>
      </c>
      <c r="F1593" s="23"/>
      <c r="G1593" s="36">
        <f>IF((TRIM(L1593)="Ja"),ROUND(ROUND((D1593*F1593),4),2),0)</f>
        <v>0</v>
      </c>
      <c r="H1593" s="24"/>
      <c r="I1593" s="36">
        <f>ROUND(ROUND((K1593*G1593),4),2)</f>
        <v>0</v>
      </c>
      <c r="J1593" s="36">
        <f>ROUND(ROUND((K1593*H1593),4),2)</f>
        <v>0</v>
      </c>
      <c r="K1593" s="25">
        <v>0.19</v>
      </c>
      <c r="L1593" s="26" t="s">
        <v>16</v>
      </c>
    </row>
    <row r="1594" spans="1:12" outlineLevel="3" x14ac:dyDescent="0.2">
      <c r="A1594" s="17" t="s">
        <v>1446</v>
      </c>
      <c r="B1594" s="18" t="s">
        <v>1447</v>
      </c>
      <c r="C1594" s="17"/>
      <c r="D1594" s="17"/>
      <c r="E1594" s="17"/>
      <c r="F1594" s="17"/>
      <c r="G1594" s="17"/>
      <c r="H1594" s="17"/>
      <c r="I1594" s="17"/>
      <c r="J1594" s="17"/>
      <c r="K1594" s="17"/>
      <c r="L1594" s="17"/>
    </row>
    <row r="1595" spans="1:12" outlineLevel="4" x14ac:dyDescent="0.2">
      <c r="A1595" s="17"/>
      <c r="B1595" s="19" t="s">
        <v>1447</v>
      </c>
      <c r="C1595" s="17"/>
      <c r="D1595" s="17"/>
      <c r="E1595" s="17"/>
      <c r="F1595" s="17"/>
      <c r="G1595" s="17"/>
      <c r="H1595" s="17"/>
      <c r="I1595" s="17"/>
      <c r="J1595" s="17"/>
      <c r="K1595" s="17"/>
      <c r="L1595" s="17"/>
    </row>
    <row r="1596" spans="1:12" outlineLevel="4" x14ac:dyDescent="0.2">
      <c r="A1596" s="20"/>
      <c r="B1596" s="20"/>
      <c r="C1596" s="20" t="s">
        <v>31</v>
      </c>
      <c r="D1596" s="21">
        <v>0</v>
      </c>
      <c r="E1596" s="22" t="s">
        <v>78</v>
      </c>
      <c r="F1596" s="23"/>
      <c r="G1596" s="36">
        <f>IF((TRIM(L1596)="Ja"),ROUND(ROUND((D1596*F1596),4),2),0)</f>
        <v>0</v>
      </c>
      <c r="H1596" s="24"/>
      <c r="I1596" s="36">
        <f>ROUND(ROUND((K1596*G1596),4),2)</f>
        <v>0</v>
      </c>
      <c r="J1596" s="36">
        <f>ROUND(ROUND((K1596*H1596),4),2)</f>
        <v>0</v>
      </c>
      <c r="K1596" s="25">
        <v>0.19</v>
      </c>
      <c r="L1596" s="26" t="s">
        <v>16</v>
      </c>
    </row>
    <row r="1597" spans="1:12" outlineLevel="1" x14ac:dyDescent="0.2">
      <c r="A1597" s="27" t="s">
        <v>1448</v>
      </c>
      <c r="B1597" s="28" t="s">
        <v>1449</v>
      </c>
      <c r="C1597" s="27" t="s">
        <v>23</v>
      </c>
      <c r="D1597" s="29"/>
      <c r="E1597" s="30"/>
      <c r="F1597" s="31"/>
      <c r="G1597" s="32">
        <f>IF((TRIM(L1597)="Ja"),SUM(G1598:G1598),0)</f>
        <v>0</v>
      </c>
      <c r="H1597" s="33"/>
      <c r="I1597" s="32">
        <f>ROUND(ROUND((K1597*G1597),4),2)</f>
        <v>0</v>
      </c>
      <c r="J1597" s="32">
        <f>ROUND(ROUND((K1597*H1597),4),2)</f>
        <v>0</v>
      </c>
      <c r="K1597" s="34">
        <v>0.19</v>
      </c>
      <c r="L1597" s="35" t="s">
        <v>16</v>
      </c>
    </row>
    <row r="1598" spans="1:12" outlineLevel="2" x14ac:dyDescent="0.2">
      <c r="A1598" s="27" t="s">
        <v>1450</v>
      </c>
      <c r="B1598" s="28" t="s">
        <v>1449</v>
      </c>
      <c r="C1598" s="27" t="s">
        <v>25</v>
      </c>
      <c r="D1598" s="29"/>
      <c r="E1598" s="30"/>
      <c r="F1598" s="31"/>
      <c r="G1598" s="32">
        <f>IF((TRIM(L1598)="Ja"),SUM(G1601:G1601),0)</f>
        <v>0</v>
      </c>
      <c r="H1598" s="33"/>
      <c r="I1598" s="32">
        <f>ROUND(ROUND((K1598*G1598),4),2)</f>
        <v>0</v>
      </c>
      <c r="J1598" s="32">
        <f>ROUND(ROUND((K1598*H1598),4),2)</f>
        <v>0</v>
      </c>
      <c r="K1598" s="34">
        <v>0.19</v>
      </c>
      <c r="L1598" s="35" t="s">
        <v>16</v>
      </c>
    </row>
    <row r="1599" spans="1:12" outlineLevel="3" x14ac:dyDescent="0.2">
      <c r="A1599" s="17"/>
      <c r="B1599" s="18" t="s">
        <v>408</v>
      </c>
      <c r="C1599" s="17"/>
      <c r="D1599" s="17"/>
      <c r="E1599" s="17"/>
      <c r="F1599" s="17"/>
      <c r="G1599" s="17"/>
      <c r="H1599" s="17"/>
      <c r="I1599" s="17"/>
      <c r="J1599" s="17"/>
      <c r="K1599" s="17"/>
      <c r="L1599" s="17"/>
    </row>
    <row r="1600" spans="1:12" ht="45" outlineLevel="4" x14ac:dyDescent="0.2">
      <c r="A1600" s="17"/>
      <c r="B1600" s="19" t="s">
        <v>1451</v>
      </c>
      <c r="C1600" s="17"/>
      <c r="D1600" s="17"/>
      <c r="E1600" s="17"/>
      <c r="F1600" s="17"/>
      <c r="G1600" s="17"/>
      <c r="H1600" s="17"/>
      <c r="I1600" s="17"/>
      <c r="J1600" s="17"/>
      <c r="K1600" s="17"/>
      <c r="L1600" s="17"/>
    </row>
    <row r="1601" spans="1:12" outlineLevel="4" x14ac:dyDescent="0.2">
      <c r="A1601" s="20"/>
      <c r="B1601" s="20"/>
      <c r="C1601" s="20" t="s">
        <v>19</v>
      </c>
      <c r="D1601" s="21"/>
      <c r="E1601" s="22"/>
      <c r="F1601" s="23"/>
      <c r="G1601" s="24"/>
      <c r="H1601" s="24"/>
      <c r="I1601" s="36">
        <f>ROUND(ROUND((K1601*G1601),4),2)</f>
        <v>0</v>
      </c>
      <c r="J1601" s="36">
        <f>ROUND(ROUND((K1601*H1601),4),2)</f>
        <v>0</v>
      </c>
      <c r="K1601" s="25">
        <v>0.19</v>
      </c>
      <c r="L1601" s="26" t="s">
        <v>20</v>
      </c>
    </row>
    <row r="1602" spans="1:12" outlineLevel="1" x14ac:dyDescent="0.2">
      <c r="A1602" s="27" t="s">
        <v>1452</v>
      </c>
      <c r="B1602" s="28" t="s">
        <v>1453</v>
      </c>
      <c r="C1602" s="27" t="s">
        <v>23</v>
      </c>
      <c r="D1602" s="29"/>
      <c r="E1602" s="30"/>
      <c r="F1602" s="31"/>
      <c r="G1602" s="32">
        <f>IF((TRIM(L1602)="Ja"),SUM(G1605,G1606,G1628,G1656,G1666),0)</f>
        <v>0</v>
      </c>
      <c r="H1602" s="33"/>
      <c r="I1602" s="32">
        <f>ROUND(ROUND((K1602*G1602),4),2)</f>
        <v>0</v>
      </c>
      <c r="J1602" s="32">
        <f>ROUND(ROUND((K1602*H1602),4),2)</f>
        <v>0</v>
      </c>
      <c r="K1602" s="34">
        <v>0.19</v>
      </c>
      <c r="L1602" s="35" t="s">
        <v>16</v>
      </c>
    </row>
    <row r="1603" spans="1:12" outlineLevel="2" x14ac:dyDescent="0.2">
      <c r="A1603" s="17"/>
      <c r="B1603" s="18" t="s">
        <v>1454</v>
      </c>
      <c r="C1603" s="17"/>
      <c r="D1603" s="17"/>
      <c r="E1603" s="17"/>
      <c r="F1603" s="17"/>
      <c r="G1603" s="17"/>
      <c r="H1603" s="17"/>
      <c r="I1603" s="17"/>
      <c r="J1603" s="17"/>
      <c r="K1603" s="17"/>
      <c r="L1603" s="17"/>
    </row>
    <row r="1604" spans="1:12" ht="45" outlineLevel="3" x14ac:dyDescent="0.2">
      <c r="A1604" s="17"/>
      <c r="B1604" s="19" t="s">
        <v>1455</v>
      </c>
      <c r="C1604" s="17"/>
      <c r="D1604" s="17"/>
      <c r="E1604" s="17"/>
      <c r="F1604" s="17"/>
      <c r="G1604" s="17"/>
      <c r="H1604" s="17"/>
      <c r="I1604" s="17"/>
      <c r="J1604" s="17"/>
      <c r="K1604" s="17"/>
      <c r="L1604" s="17"/>
    </row>
    <row r="1605" spans="1:12" outlineLevel="3" x14ac:dyDescent="0.2">
      <c r="A1605" s="20"/>
      <c r="B1605" s="20"/>
      <c r="C1605" s="20" t="s">
        <v>19</v>
      </c>
      <c r="D1605" s="21"/>
      <c r="E1605" s="22"/>
      <c r="F1605" s="23"/>
      <c r="G1605" s="24"/>
      <c r="H1605" s="24"/>
      <c r="I1605" s="24"/>
      <c r="J1605" s="24"/>
      <c r="K1605" s="25">
        <v>0.19</v>
      </c>
      <c r="L1605" s="26" t="s">
        <v>20</v>
      </c>
    </row>
    <row r="1606" spans="1:12" outlineLevel="2" x14ac:dyDescent="0.2">
      <c r="A1606" s="27" t="s">
        <v>1456</v>
      </c>
      <c r="B1606" s="28" t="s">
        <v>1457</v>
      </c>
      <c r="C1606" s="27" t="s">
        <v>25</v>
      </c>
      <c r="D1606" s="29"/>
      <c r="E1606" s="30"/>
      <c r="F1606" s="31"/>
      <c r="G1606" s="32">
        <f>IF((TRIM(L1606)="Ja"),SUM(G1609,G1612,G1615,G1618,G1621,G1624,G1627),0)</f>
        <v>0</v>
      </c>
      <c r="H1606" s="33"/>
      <c r="I1606" s="32">
        <f>ROUND(ROUND((K1606*G1606),4),2)</f>
        <v>0</v>
      </c>
      <c r="J1606" s="32">
        <f>ROUND(ROUND((K1606*H1606),4),2)</f>
        <v>0</v>
      </c>
      <c r="K1606" s="34">
        <v>0.19</v>
      </c>
      <c r="L1606" s="35" t="s">
        <v>16</v>
      </c>
    </row>
    <row r="1607" spans="1:12" outlineLevel="3" x14ac:dyDescent="0.2">
      <c r="A1607" s="17" t="s">
        <v>1458</v>
      </c>
      <c r="B1607" s="18" t="s">
        <v>1459</v>
      </c>
      <c r="C1607" s="17"/>
      <c r="D1607" s="17"/>
      <c r="E1607" s="17"/>
      <c r="F1607" s="17"/>
      <c r="G1607" s="17"/>
      <c r="H1607" s="17"/>
      <c r="I1607" s="17"/>
      <c r="J1607" s="17"/>
      <c r="K1607" s="17"/>
      <c r="L1607" s="17"/>
    </row>
    <row r="1608" spans="1:12" outlineLevel="4" x14ac:dyDescent="0.2">
      <c r="A1608" s="17"/>
      <c r="B1608" s="19" t="s">
        <v>1460</v>
      </c>
      <c r="C1608" s="17"/>
      <c r="D1608" s="17"/>
      <c r="E1608" s="17"/>
      <c r="F1608" s="17"/>
      <c r="G1608" s="17"/>
      <c r="H1608" s="17"/>
      <c r="I1608" s="17"/>
      <c r="J1608" s="17"/>
      <c r="K1608" s="17"/>
      <c r="L1608" s="17"/>
    </row>
    <row r="1609" spans="1:12" outlineLevel="4" x14ac:dyDescent="0.2">
      <c r="A1609" s="20"/>
      <c r="B1609" s="20"/>
      <c r="C1609" s="20" t="s">
        <v>31</v>
      </c>
      <c r="D1609" s="21">
        <v>0</v>
      </c>
      <c r="E1609" s="22" t="s">
        <v>32</v>
      </c>
      <c r="F1609" s="23"/>
      <c r="G1609" s="36">
        <f>IF((TRIM(L1609)="Ja"),ROUND(ROUND((D1609*F1609),4),2),0)</f>
        <v>0</v>
      </c>
      <c r="H1609" s="24"/>
      <c r="I1609" s="36">
        <f>ROUND(ROUND((K1609*G1609),4),2)</f>
        <v>0</v>
      </c>
      <c r="J1609" s="36">
        <f>ROUND(ROUND((K1609*H1609),4),2)</f>
        <v>0</v>
      </c>
      <c r="K1609" s="25">
        <v>0.19</v>
      </c>
      <c r="L1609" s="26" t="s">
        <v>16</v>
      </c>
    </row>
    <row r="1610" spans="1:12" outlineLevel="3" x14ac:dyDescent="0.2">
      <c r="A1610" s="17" t="s">
        <v>1461</v>
      </c>
      <c r="B1610" s="18" t="s">
        <v>1462</v>
      </c>
      <c r="C1610" s="17"/>
      <c r="D1610" s="17"/>
      <c r="E1610" s="17"/>
      <c r="F1610" s="17"/>
      <c r="G1610" s="17"/>
      <c r="H1610" s="17"/>
      <c r="I1610" s="17"/>
      <c r="J1610" s="17"/>
      <c r="K1610" s="17"/>
      <c r="L1610" s="17"/>
    </row>
    <row r="1611" spans="1:12" outlineLevel="4" x14ac:dyDescent="0.2">
      <c r="A1611" s="17"/>
      <c r="B1611" s="19" t="s">
        <v>1463</v>
      </c>
      <c r="C1611" s="17"/>
      <c r="D1611" s="17"/>
      <c r="E1611" s="17"/>
      <c r="F1611" s="17"/>
      <c r="G1611" s="17"/>
      <c r="H1611" s="17"/>
      <c r="I1611" s="17"/>
      <c r="J1611" s="17"/>
      <c r="K1611" s="17"/>
      <c r="L1611" s="17"/>
    </row>
    <row r="1612" spans="1:12" outlineLevel="4" x14ac:dyDescent="0.2">
      <c r="A1612" s="20"/>
      <c r="B1612" s="20"/>
      <c r="C1612" s="20" t="s">
        <v>31</v>
      </c>
      <c r="D1612" s="21">
        <v>0</v>
      </c>
      <c r="E1612" s="22" t="s">
        <v>32</v>
      </c>
      <c r="F1612" s="23"/>
      <c r="G1612" s="36">
        <f>IF((TRIM(L1612)="Ja"),ROUND(ROUND((D1612*F1612),4),2),0)</f>
        <v>0</v>
      </c>
      <c r="H1612" s="24"/>
      <c r="I1612" s="36">
        <f>ROUND(ROUND((K1612*G1612),4),2)</f>
        <v>0</v>
      </c>
      <c r="J1612" s="36">
        <f>ROUND(ROUND((K1612*H1612),4),2)</f>
        <v>0</v>
      </c>
      <c r="K1612" s="25">
        <v>0.19</v>
      </c>
      <c r="L1612" s="26" t="s">
        <v>16</v>
      </c>
    </row>
    <row r="1613" spans="1:12" outlineLevel="3" x14ac:dyDescent="0.2">
      <c r="A1613" s="17" t="s">
        <v>1464</v>
      </c>
      <c r="B1613" s="18" t="s">
        <v>1465</v>
      </c>
      <c r="C1613" s="17"/>
      <c r="D1613" s="17"/>
      <c r="E1613" s="17"/>
      <c r="F1613" s="17"/>
      <c r="G1613" s="17"/>
      <c r="H1613" s="17"/>
      <c r="I1613" s="17"/>
      <c r="J1613" s="17"/>
      <c r="K1613" s="17"/>
      <c r="L1613" s="17"/>
    </row>
    <row r="1614" spans="1:12" outlineLevel="4" x14ac:dyDescent="0.2">
      <c r="A1614" s="17"/>
      <c r="B1614" s="19" t="s">
        <v>1466</v>
      </c>
      <c r="C1614" s="17"/>
      <c r="D1614" s="17"/>
      <c r="E1614" s="17"/>
      <c r="F1614" s="17"/>
      <c r="G1614" s="17"/>
      <c r="H1614" s="17"/>
      <c r="I1614" s="17"/>
      <c r="J1614" s="17"/>
      <c r="K1614" s="17"/>
      <c r="L1614" s="17"/>
    </row>
    <row r="1615" spans="1:12" outlineLevel="4" x14ac:dyDescent="0.2">
      <c r="A1615" s="20"/>
      <c r="B1615" s="20"/>
      <c r="C1615" s="20" t="s">
        <v>31</v>
      </c>
      <c r="D1615" s="21">
        <v>0</v>
      </c>
      <c r="E1615" s="22" t="s">
        <v>32</v>
      </c>
      <c r="F1615" s="23"/>
      <c r="G1615" s="36">
        <f>IF((TRIM(L1615)="Ja"),ROUND(ROUND((D1615*F1615),4),2),0)</f>
        <v>0</v>
      </c>
      <c r="H1615" s="24"/>
      <c r="I1615" s="36">
        <f>ROUND(ROUND((K1615*G1615),4),2)</f>
        <v>0</v>
      </c>
      <c r="J1615" s="36">
        <f>ROUND(ROUND((K1615*H1615),4),2)</f>
        <v>0</v>
      </c>
      <c r="K1615" s="25">
        <v>0.19</v>
      </c>
      <c r="L1615" s="26" t="s">
        <v>16</v>
      </c>
    </row>
    <row r="1616" spans="1:12" outlineLevel="3" x14ac:dyDescent="0.2">
      <c r="A1616" s="17" t="s">
        <v>1467</v>
      </c>
      <c r="B1616" s="18" t="s">
        <v>1468</v>
      </c>
      <c r="C1616" s="17"/>
      <c r="D1616" s="17"/>
      <c r="E1616" s="17"/>
      <c r="F1616" s="17"/>
      <c r="G1616" s="17"/>
      <c r="H1616" s="17"/>
      <c r="I1616" s="17"/>
      <c r="J1616" s="17"/>
      <c r="K1616" s="17"/>
      <c r="L1616" s="17"/>
    </row>
    <row r="1617" spans="1:12" outlineLevel="4" x14ac:dyDescent="0.2">
      <c r="A1617" s="17"/>
      <c r="B1617" s="19" t="s">
        <v>1469</v>
      </c>
      <c r="C1617" s="17"/>
      <c r="D1617" s="17"/>
      <c r="E1617" s="17"/>
      <c r="F1617" s="17"/>
      <c r="G1617" s="17"/>
      <c r="H1617" s="17"/>
      <c r="I1617" s="17"/>
      <c r="J1617" s="17"/>
      <c r="K1617" s="17"/>
      <c r="L1617" s="17"/>
    </row>
    <row r="1618" spans="1:12" outlineLevel="4" x14ac:dyDescent="0.2">
      <c r="A1618" s="20"/>
      <c r="B1618" s="20"/>
      <c r="C1618" s="20" t="s">
        <v>31</v>
      </c>
      <c r="D1618" s="21">
        <v>0</v>
      </c>
      <c r="E1618" s="22" t="s">
        <v>32</v>
      </c>
      <c r="F1618" s="23"/>
      <c r="G1618" s="36">
        <f>IF((TRIM(L1618)="Ja"),ROUND(ROUND((D1618*F1618),4),2),0)</f>
        <v>0</v>
      </c>
      <c r="H1618" s="24"/>
      <c r="I1618" s="36">
        <f>ROUND(ROUND((K1618*G1618),4),2)</f>
        <v>0</v>
      </c>
      <c r="J1618" s="36">
        <f>ROUND(ROUND((K1618*H1618),4),2)</f>
        <v>0</v>
      </c>
      <c r="K1618" s="25">
        <v>0.19</v>
      </c>
      <c r="L1618" s="26" t="s">
        <v>16</v>
      </c>
    </row>
    <row r="1619" spans="1:12" outlineLevel="3" x14ac:dyDescent="0.2">
      <c r="A1619" s="17" t="s">
        <v>1470</v>
      </c>
      <c r="B1619" s="18" t="s">
        <v>1471</v>
      </c>
      <c r="C1619" s="17"/>
      <c r="D1619" s="17"/>
      <c r="E1619" s="17"/>
      <c r="F1619" s="17"/>
      <c r="G1619" s="17"/>
      <c r="H1619" s="17"/>
      <c r="I1619" s="17"/>
      <c r="J1619" s="17"/>
      <c r="K1619" s="17"/>
      <c r="L1619" s="17"/>
    </row>
    <row r="1620" spans="1:12" ht="33.75" outlineLevel="4" x14ac:dyDescent="0.2">
      <c r="A1620" s="17"/>
      <c r="B1620" s="19" t="s">
        <v>1472</v>
      </c>
      <c r="C1620" s="17"/>
      <c r="D1620" s="17"/>
      <c r="E1620" s="17"/>
      <c r="F1620" s="17"/>
      <c r="G1620" s="17"/>
      <c r="H1620" s="17"/>
      <c r="I1620" s="17"/>
      <c r="J1620" s="17"/>
      <c r="K1620" s="17"/>
      <c r="L1620" s="17"/>
    </row>
    <row r="1621" spans="1:12" outlineLevel="4" x14ac:dyDescent="0.2">
      <c r="A1621" s="20"/>
      <c r="B1621" s="20"/>
      <c r="C1621" s="20" t="s">
        <v>31</v>
      </c>
      <c r="D1621" s="21">
        <v>0</v>
      </c>
      <c r="E1621" s="22" t="s">
        <v>32</v>
      </c>
      <c r="F1621" s="23"/>
      <c r="G1621" s="36">
        <f>IF((TRIM(L1621)="Ja"),ROUND(ROUND((D1621*F1621),4),2),0)</f>
        <v>0</v>
      </c>
      <c r="H1621" s="24"/>
      <c r="I1621" s="36">
        <f>ROUND(ROUND((K1621*G1621),4),2)</f>
        <v>0</v>
      </c>
      <c r="J1621" s="36">
        <f>ROUND(ROUND((K1621*H1621),4),2)</f>
        <v>0</v>
      </c>
      <c r="K1621" s="25">
        <v>0.19</v>
      </c>
      <c r="L1621" s="26" t="s">
        <v>16</v>
      </c>
    </row>
    <row r="1622" spans="1:12" outlineLevel="3" x14ac:dyDescent="0.2">
      <c r="A1622" s="17" t="s">
        <v>1473</v>
      </c>
      <c r="B1622" s="18" t="s">
        <v>1474</v>
      </c>
      <c r="C1622" s="17"/>
      <c r="D1622" s="17"/>
      <c r="E1622" s="17"/>
      <c r="F1622" s="17"/>
      <c r="G1622" s="17"/>
      <c r="H1622" s="17"/>
      <c r="I1622" s="17"/>
      <c r="J1622" s="17"/>
      <c r="K1622" s="17"/>
      <c r="L1622" s="17"/>
    </row>
    <row r="1623" spans="1:12" ht="22.5" outlineLevel="4" x14ac:dyDescent="0.2">
      <c r="A1623" s="17"/>
      <c r="B1623" s="19" t="s">
        <v>1475</v>
      </c>
      <c r="C1623" s="17"/>
      <c r="D1623" s="17"/>
      <c r="E1623" s="17"/>
      <c r="F1623" s="17"/>
      <c r="G1623" s="17"/>
      <c r="H1623" s="17"/>
      <c r="I1623" s="17"/>
      <c r="J1623" s="17"/>
      <c r="K1623" s="17"/>
      <c r="L1623" s="17"/>
    </row>
    <row r="1624" spans="1:12" outlineLevel="4" x14ac:dyDescent="0.2">
      <c r="A1624" s="20"/>
      <c r="B1624" s="20"/>
      <c r="C1624" s="20" t="s">
        <v>31</v>
      </c>
      <c r="D1624" s="21">
        <v>0</v>
      </c>
      <c r="E1624" s="22" t="s">
        <v>78</v>
      </c>
      <c r="F1624" s="23"/>
      <c r="G1624" s="36">
        <f>IF((TRIM(L1624)="Ja"),ROUND(ROUND((D1624*F1624),4),2),0)</f>
        <v>0</v>
      </c>
      <c r="H1624" s="24"/>
      <c r="I1624" s="36">
        <f>ROUND(ROUND((K1624*G1624),4),2)</f>
        <v>0</v>
      </c>
      <c r="J1624" s="36">
        <f>ROUND(ROUND((K1624*H1624),4),2)</f>
        <v>0</v>
      </c>
      <c r="K1624" s="25">
        <v>0.19</v>
      </c>
      <c r="L1624" s="26" t="s">
        <v>16</v>
      </c>
    </row>
    <row r="1625" spans="1:12" outlineLevel="3" x14ac:dyDescent="0.2">
      <c r="A1625" s="17" t="s">
        <v>1476</v>
      </c>
      <c r="B1625" s="18" t="s">
        <v>1477</v>
      </c>
      <c r="C1625" s="17"/>
      <c r="D1625" s="17"/>
      <c r="E1625" s="17"/>
      <c r="F1625" s="17"/>
      <c r="G1625" s="17"/>
      <c r="H1625" s="17"/>
      <c r="I1625" s="17"/>
      <c r="J1625" s="17"/>
      <c r="K1625" s="17"/>
      <c r="L1625" s="17"/>
    </row>
    <row r="1626" spans="1:12" ht="33.75" outlineLevel="4" x14ac:dyDescent="0.2">
      <c r="A1626" s="17"/>
      <c r="B1626" s="19" t="s">
        <v>1478</v>
      </c>
      <c r="C1626" s="17"/>
      <c r="D1626" s="17"/>
      <c r="E1626" s="17"/>
      <c r="F1626" s="17"/>
      <c r="G1626" s="17"/>
      <c r="H1626" s="17"/>
      <c r="I1626" s="17"/>
      <c r="J1626" s="17"/>
      <c r="K1626" s="17"/>
      <c r="L1626" s="17"/>
    </row>
    <row r="1627" spans="1:12" outlineLevel="4" x14ac:dyDescent="0.2">
      <c r="A1627" s="20"/>
      <c r="B1627" s="20"/>
      <c r="C1627" s="20" t="s">
        <v>31</v>
      </c>
      <c r="D1627" s="21">
        <v>0</v>
      </c>
      <c r="E1627" s="22" t="s">
        <v>78</v>
      </c>
      <c r="F1627" s="23"/>
      <c r="G1627" s="36">
        <f>IF((TRIM(L1627)="Ja"),ROUND(ROUND((D1627*F1627),4),2),0)</f>
        <v>0</v>
      </c>
      <c r="H1627" s="24"/>
      <c r="I1627" s="36">
        <f>ROUND(ROUND((K1627*G1627),4),2)</f>
        <v>0</v>
      </c>
      <c r="J1627" s="36">
        <f>ROUND(ROUND((K1627*H1627),4),2)</f>
        <v>0</v>
      </c>
      <c r="K1627" s="25">
        <v>0.19</v>
      </c>
      <c r="L1627" s="26" t="s">
        <v>16</v>
      </c>
    </row>
    <row r="1628" spans="1:12" outlineLevel="2" x14ac:dyDescent="0.2">
      <c r="A1628" s="27" t="s">
        <v>1479</v>
      </c>
      <c r="B1628" s="28" t="s">
        <v>1480</v>
      </c>
      <c r="C1628" s="27" t="s">
        <v>25</v>
      </c>
      <c r="D1628" s="29"/>
      <c r="E1628" s="30"/>
      <c r="F1628" s="31"/>
      <c r="G1628" s="32">
        <f>IF((TRIM(L1628)="Ja"),SUM(G1631,G1634,G1637,G1640,G1643,G1646,G1649,G1652,G1655),0)</f>
        <v>0</v>
      </c>
      <c r="H1628" s="33"/>
      <c r="I1628" s="32">
        <f>ROUND(ROUND((K1628*G1628),4),2)</f>
        <v>0</v>
      </c>
      <c r="J1628" s="32">
        <f>ROUND(ROUND((K1628*H1628),4),2)</f>
        <v>0</v>
      </c>
      <c r="K1628" s="34">
        <v>0.19</v>
      </c>
      <c r="L1628" s="35" t="s">
        <v>16</v>
      </c>
    </row>
    <row r="1629" spans="1:12" outlineLevel="3" x14ac:dyDescent="0.2">
      <c r="A1629" s="17" t="s">
        <v>1481</v>
      </c>
      <c r="B1629" s="18" t="s">
        <v>1482</v>
      </c>
      <c r="C1629" s="17"/>
      <c r="D1629" s="17"/>
      <c r="E1629" s="17"/>
      <c r="F1629" s="17"/>
      <c r="G1629" s="17"/>
      <c r="H1629" s="17"/>
      <c r="I1629" s="17"/>
      <c r="J1629" s="17"/>
      <c r="K1629" s="17"/>
      <c r="L1629" s="17"/>
    </row>
    <row r="1630" spans="1:12" ht="45" outlineLevel="4" x14ac:dyDescent="0.2">
      <c r="A1630" s="17"/>
      <c r="B1630" s="19" t="s">
        <v>1483</v>
      </c>
      <c r="C1630" s="17"/>
      <c r="D1630" s="17"/>
      <c r="E1630" s="17"/>
      <c r="F1630" s="17"/>
      <c r="G1630" s="17"/>
      <c r="H1630" s="17"/>
      <c r="I1630" s="17"/>
      <c r="J1630" s="17"/>
      <c r="K1630" s="17"/>
      <c r="L1630" s="17"/>
    </row>
    <row r="1631" spans="1:12" outlineLevel="4" x14ac:dyDescent="0.2">
      <c r="A1631" s="20"/>
      <c r="B1631" s="20"/>
      <c r="C1631" s="20" t="s">
        <v>31</v>
      </c>
      <c r="D1631" s="21">
        <v>0</v>
      </c>
      <c r="E1631" s="22" t="s">
        <v>94</v>
      </c>
      <c r="F1631" s="23"/>
      <c r="G1631" s="36">
        <f>IF((TRIM(L1631)="Ja"),ROUND(ROUND((D1631*F1631),4),2),0)</f>
        <v>0</v>
      </c>
      <c r="H1631" s="24"/>
      <c r="I1631" s="36">
        <f>ROUND(ROUND((K1631*G1631),4),2)</f>
        <v>0</v>
      </c>
      <c r="J1631" s="36">
        <f>ROUND(ROUND((K1631*H1631),4),2)</f>
        <v>0</v>
      </c>
      <c r="K1631" s="25">
        <v>0.19</v>
      </c>
      <c r="L1631" s="26" t="s">
        <v>16</v>
      </c>
    </row>
    <row r="1632" spans="1:12" outlineLevel="3" x14ac:dyDescent="0.2">
      <c r="A1632" s="17" t="s">
        <v>1484</v>
      </c>
      <c r="B1632" s="18" t="s">
        <v>1485</v>
      </c>
      <c r="C1632" s="17"/>
      <c r="D1632" s="17"/>
      <c r="E1632" s="17"/>
      <c r="F1632" s="17"/>
      <c r="G1632" s="17"/>
      <c r="H1632" s="17"/>
      <c r="I1632" s="17"/>
      <c r="J1632" s="17"/>
      <c r="K1632" s="17"/>
      <c r="L1632" s="17"/>
    </row>
    <row r="1633" spans="1:12" ht="45" outlineLevel="4" x14ac:dyDescent="0.2">
      <c r="A1633" s="17"/>
      <c r="B1633" s="19" t="s">
        <v>1486</v>
      </c>
      <c r="C1633" s="17"/>
      <c r="D1633" s="17"/>
      <c r="E1633" s="17"/>
      <c r="F1633" s="17"/>
      <c r="G1633" s="17"/>
      <c r="H1633" s="17"/>
      <c r="I1633" s="17"/>
      <c r="J1633" s="17"/>
      <c r="K1633" s="17"/>
      <c r="L1633" s="17"/>
    </row>
    <row r="1634" spans="1:12" outlineLevel="4" x14ac:dyDescent="0.2">
      <c r="A1634" s="20"/>
      <c r="B1634" s="20"/>
      <c r="C1634" s="20" t="s">
        <v>31</v>
      </c>
      <c r="D1634" s="21">
        <v>0</v>
      </c>
      <c r="E1634" s="22" t="s">
        <v>94</v>
      </c>
      <c r="F1634" s="23"/>
      <c r="G1634" s="36">
        <f>IF((TRIM(L1634)="Ja"),ROUND(ROUND((D1634*F1634),4),2),0)</f>
        <v>0</v>
      </c>
      <c r="H1634" s="24"/>
      <c r="I1634" s="36">
        <f>ROUND(ROUND((K1634*G1634),4),2)</f>
        <v>0</v>
      </c>
      <c r="J1634" s="36">
        <f>ROUND(ROUND((K1634*H1634),4),2)</f>
        <v>0</v>
      </c>
      <c r="K1634" s="25">
        <v>0.19</v>
      </c>
      <c r="L1634" s="26" t="s">
        <v>16</v>
      </c>
    </row>
    <row r="1635" spans="1:12" outlineLevel="3" x14ac:dyDescent="0.2">
      <c r="A1635" s="17" t="s">
        <v>1487</v>
      </c>
      <c r="B1635" s="18" t="s">
        <v>1488</v>
      </c>
      <c r="C1635" s="17"/>
      <c r="D1635" s="17"/>
      <c r="E1635" s="17"/>
      <c r="F1635" s="17"/>
      <c r="G1635" s="17"/>
      <c r="H1635" s="17"/>
      <c r="I1635" s="17"/>
      <c r="J1635" s="17"/>
      <c r="K1635" s="17"/>
      <c r="L1635" s="17"/>
    </row>
    <row r="1636" spans="1:12" ht="45" outlineLevel="4" x14ac:dyDescent="0.2">
      <c r="A1636" s="17"/>
      <c r="B1636" s="19" t="s">
        <v>1489</v>
      </c>
      <c r="C1636" s="17"/>
      <c r="D1636" s="17"/>
      <c r="E1636" s="17"/>
      <c r="F1636" s="17"/>
      <c r="G1636" s="17"/>
      <c r="H1636" s="17"/>
      <c r="I1636" s="17"/>
      <c r="J1636" s="17"/>
      <c r="K1636" s="17"/>
      <c r="L1636" s="17"/>
    </row>
    <row r="1637" spans="1:12" outlineLevel="4" x14ac:dyDescent="0.2">
      <c r="A1637" s="20"/>
      <c r="B1637" s="20"/>
      <c r="C1637" s="20" t="s">
        <v>31</v>
      </c>
      <c r="D1637" s="21">
        <v>0</v>
      </c>
      <c r="E1637" s="22" t="s">
        <v>94</v>
      </c>
      <c r="F1637" s="23"/>
      <c r="G1637" s="36">
        <f>IF((TRIM(L1637)="Ja"),ROUND(ROUND((D1637*F1637),4),2),0)</f>
        <v>0</v>
      </c>
      <c r="H1637" s="24"/>
      <c r="I1637" s="36">
        <f>ROUND(ROUND((K1637*G1637),4),2)</f>
        <v>0</v>
      </c>
      <c r="J1637" s="36">
        <f>ROUND(ROUND((K1637*H1637),4),2)</f>
        <v>0</v>
      </c>
      <c r="K1637" s="25">
        <v>0.19</v>
      </c>
      <c r="L1637" s="26" t="s">
        <v>16</v>
      </c>
    </row>
    <row r="1638" spans="1:12" outlineLevel="3" x14ac:dyDescent="0.2">
      <c r="A1638" s="17" t="s">
        <v>1490</v>
      </c>
      <c r="B1638" s="18" t="s">
        <v>1491</v>
      </c>
      <c r="C1638" s="17"/>
      <c r="D1638" s="17"/>
      <c r="E1638" s="17"/>
      <c r="F1638" s="17"/>
      <c r="G1638" s="17"/>
      <c r="H1638" s="17"/>
      <c r="I1638" s="17"/>
      <c r="J1638" s="17"/>
      <c r="K1638" s="17"/>
      <c r="L1638" s="17"/>
    </row>
    <row r="1639" spans="1:12" ht="22.5" outlineLevel="4" x14ac:dyDescent="0.2">
      <c r="A1639" s="17"/>
      <c r="B1639" s="19" t="s">
        <v>1492</v>
      </c>
      <c r="C1639" s="17"/>
      <c r="D1639" s="17"/>
      <c r="E1639" s="17"/>
      <c r="F1639" s="17"/>
      <c r="G1639" s="17"/>
      <c r="H1639" s="17"/>
      <c r="I1639" s="17"/>
      <c r="J1639" s="17"/>
      <c r="K1639" s="17"/>
      <c r="L1639" s="17"/>
    </row>
    <row r="1640" spans="1:12" outlineLevel="4" x14ac:dyDescent="0.2">
      <c r="A1640" s="20"/>
      <c r="B1640" s="20"/>
      <c r="C1640" s="20" t="s">
        <v>31</v>
      </c>
      <c r="D1640" s="21">
        <v>0</v>
      </c>
      <c r="E1640" s="22" t="s">
        <v>94</v>
      </c>
      <c r="F1640" s="23"/>
      <c r="G1640" s="36">
        <f>IF((TRIM(L1640)="Ja"),ROUND(ROUND((D1640*F1640),4),2),0)</f>
        <v>0</v>
      </c>
      <c r="H1640" s="24"/>
      <c r="I1640" s="36">
        <f>ROUND(ROUND((K1640*G1640),4),2)</f>
        <v>0</v>
      </c>
      <c r="J1640" s="36">
        <f>ROUND(ROUND((K1640*H1640),4),2)</f>
        <v>0</v>
      </c>
      <c r="K1640" s="25">
        <v>0.19</v>
      </c>
      <c r="L1640" s="26" t="s">
        <v>16</v>
      </c>
    </row>
    <row r="1641" spans="1:12" outlineLevel="3" x14ac:dyDescent="0.2">
      <c r="A1641" s="17" t="s">
        <v>1493</v>
      </c>
      <c r="B1641" s="18" t="s">
        <v>1494</v>
      </c>
      <c r="C1641" s="17"/>
      <c r="D1641" s="17"/>
      <c r="E1641" s="17"/>
      <c r="F1641" s="17"/>
      <c r="G1641" s="17"/>
      <c r="H1641" s="17"/>
      <c r="I1641" s="17"/>
      <c r="J1641" s="17"/>
      <c r="K1641" s="17"/>
      <c r="L1641" s="17"/>
    </row>
    <row r="1642" spans="1:12" ht="22.5" outlineLevel="4" x14ac:dyDescent="0.2">
      <c r="A1642" s="17"/>
      <c r="B1642" s="19" t="s">
        <v>1495</v>
      </c>
      <c r="C1642" s="17"/>
      <c r="D1642" s="17"/>
      <c r="E1642" s="17"/>
      <c r="F1642" s="17"/>
      <c r="G1642" s="17"/>
      <c r="H1642" s="17"/>
      <c r="I1642" s="17"/>
      <c r="J1642" s="17"/>
      <c r="K1642" s="17"/>
      <c r="L1642" s="17"/>
    </row>
    <row r="1643" spans="1:12" outlineLevel="4" x14ac:dyDescent="0.2">
      <c r="A1643" s="20"/>
      <c r="B1643" s="20"/>
      <c r="C1643" s="20" t="s">
        <v>31</v>
      </c>
      <c r="D1643" s="21">
        <v>0</v>
      </c>
      <c r="E1643" s="22" t="s">
        <v>94</v>
      </c>
      <c r="F1643" s="23"/>
      <c r="G1643" s="36">
        <f>IF((TRIM(L1643)="Ja"),ROUND(ROUND((D1643*F1643),4),2),0)</f>
        <v>0</v>
      </c>
      <c r="H1643" s="24"/>
      <c r="I1643" s="36">
        <f>ROUND(ROUND((K1643*G1643),4),2)</f>
        <v>0</v>
      </c>
      <c r="J1643" s="36">
        <f>ROUND(ROUND((K1643*H1643),4),2)</f>
        <v>0</v>
      </c>
      <c r="K1643" s="25">
        <v>0.19</v>
      </c>
      <c r="L1643" s="26" t="s">
        <v>16</v>
      </c>
    </row>
    <row r="1644" spans="1:12" outlineLevel="3" x14ac:dyDescent="0.2">
      <c r="A1644" s="17" t="s">
        <v>1496</v>
      </c>
      <c r="B1644" s="18" t="s">
        <v>1497</v>
      </c>
      <c r="C1644" s="17"/>
      <c r="D1644" s="17"/>
      <c r="E1644" s="17"/>
      <c r="F1644" s="17"/>
      <c r="G1644" s="17"/>
      <c r="H1644" s="17"/>
      <c r="I1644" s="17"/>
      <c r="J1644" s="17"/>
      <c r="K1644" s="17"/>
      <c r="L1644" s="17"/>
    </row>
    <row r="1645" spans="1:12" outlineLevel="4" x14ac:dyDescent="0.2">
      <c r="A1645" s="17"/>
      <c r="B1645" s="19" t="s">
        <v>1498</v>
      </c>
      <c r="C1645" s="17"/>
      <c r="D1645" s="17"/>
      <c r="E1645" s="17"/>
      <c r="F1645" s="17"/>
      <c r="G1645" s="17"/>
      <c r="H1645" s="17"/>
      <c r="I1645" s="17"/>
      <c r="J1645" s="17"/>
      <c r="K1645" s="17"/>
      <c r="L1645" s="17"/>
    </row>
    <row r="1646" spans="1:12" outlineLevel="4" x14ac:dyDescent="0.2">
      <c r="A1646" s="20"/>
      <c r="B1646" s="20"/>
      <c r="C1646" s="20" t="s">
        <v>31</v>
      </c>
      <c r="D1646" s="21">
        <v>0</v>
      </c>
      <c r="E1646" s="22" t="s">
        <v>94</v>
      </c>
      <c r="F1646" s="23"/>
      <c r="G1646" s="36">
        <f>IF((TRIM(L1646)="Ja"),ROUND(ROUND((D1646*F1646),4),2),0)</f>
        <v>0</v>
      </c>
      <c r="H1646" s="24"/>
      <c r="I1646" s="36">
        <f>ROUND(ROUND((K1646*G1646),4),2)</f>
        <v>0</v>
      </c>
      <c r="J1646" s="36">
        <f>ROUND(ROUND((K1646*H1646),4),2)</f>
        <v>0</v>
      </c>
      <c r="K1646" s="25">
        <v>0.19</v>
      </c>
      <c r="L1646" s="26" t="s">
        <v>16</v>
      </c>
    </row>
    <row r="1647" spans="1:12" outlineLevel="3" x14ac:dyDescent="0.2">
      <c r="A1647" s="17" t="s">
        <v>1499</v>
      </c>
      <c r="B1647" s="18" t="s">
        <v>1500</v>
      </c>
      <c r="C1647" s="17"/>
      <c r="D1647" s="17"/>
      <c r="E1647" s="17"/>
      <c r="F1647" s="17"/>
      <c r="G1647" s="17"/>
      <c r="H1647" s="17"/>
      <c r="I1647" s="17"/>
      <c r="J1647" s="17"/>
      <c r="K1647" s="17"/>
      <c r="L1647" s="17"/>
    </row>
    <row r="1648" spans="1:12" ht="45" outlineLevel="4" x14ac:dyDescent="0.2">
      <c r="A1648" s="17"/>
      <c r="B1648" s="19" t="s">
        <v>1501</v>
      </c>
      <c r="C1648" s="17"/>
      <c r="D1648" s="17"/>
      <c r="E1648" s="17"/>
      <c r="F1648" s="17"/>
      <c r="G1648" s="17"/>
      <c r="H1648" s="17"/>
      <c r="I1648" s="17"/>
      <c r="J1648" s="17"/>
      <c r="K1648" s="17"/>
      <c r="L1648" s="17"/>
    </row>
    <row r="1649" spans="1:12" outlineLevel="4" x14ac:dyDescent="0.2">
      <c r="A1649" s="20"/>
      <c r="B1649" s="20"/>
      <c r="C1649" s="20" t="s">
        <v>31</v>
      </c>
      <c r="D1649" s="21">
        <v>0</v>
      </c>
      <c r="E1649" s="22" t="s">
        <v>78</v>
      </c>
      <c r="F1649" s="23"/>
      <c r="G1649" s="36">
        <f>IF((TRIM(L1649)="Ja"),ROUND(ROUND((D1649*F1649),4),2),0)</f>
        <v>0</v>
      </c>
      <c r="H1649" s="24"/>
      <c r="I1649" s="36">
        <f>ROUND(ROUND((K1649*G1649),4),2)</f>
        <v>0</v>
      </c>
      <c r="J1649" s="36">
        <f>ROUND(ROUND((K1649*H1649),4),2)</f>
        <v>0</v>
      </c>
      <c r="K1649" s="25">
        <v>0.19</v>
      </c>
      <c r="L1649" s="26" t="s">
        <v>16</v>
      </c>
    </row>
    <row r="1650" spans="1:12" outlineLevel="3" x14ac:dyDescent="0.2">
      <c r="A1650" s="17" t="s">
        <v>1502</v>
      </c>
      <c r="B1650" s="18" t="s">
        <v>1503</v>
      </c>
      <c r="C1650" s="17"/>
      <c r="D1650" s="17"/>
      <c r="E1650" s="17"/>
      <c r="F1650" s="17"/>
      <c r="G1650" s="17"/>
      <c r="H1650" s="17"/>
      <c r="I1650" s="17"/>
      <c r="J1650" s="17"/>
      <c r="K1650" s="17"/>
      <c r="L1650" s="17"/>
    </row>
    <row r="1651" spans="1:12" ht="22.5" outlineLevel="4" x14ac:dyDescent="0.2">
      <c r="A1651" s="17"/>
      <c r="B1651" s="19" t="s">
        <v>1504</v>
      </c>
      <c r="C1651" s="17"/>
      <c r="D1651" s="17"/>
      <c r="E1651" s="17"/>
      <c r="F1651" s="17"/>
      <c r="G1651" s="17"/>
      <c r="H1651" s="17"/>
      <c r="I1651" s="17"/>
      <c r="J1651" s="17"/>
      <c r="K1651" s="17"/>
      <c r="L1651" s="17"/>
    </row>
    <row r="1652" spans="1:12" outlineLevel="4" x14ac:dyDescent="0.2">
      <c r="A1652" s="20"/>
      <c r="B1652" s="20"/>
      <c r="C1652" s="20" t="s">
        <v>31</v>
      </c>
      <c r="D1652" s="21">
        <v>0</v>
      </c>
      <c r="E1652" s="22" t="s">
        <v>32</v>
      </c>
      <c r="F1652" s="23"/>
      <c r="G1652" s="36">
        <f>IF((TRIM(L1652)="Ja"),ROUND(ROUND((D1652*F1652),4),2),0)</f>
        <v>0</v>
      </c>
      <c r="H1652" s="24"/>
      <c r="I1652" s="36">
        <f>ROUND(ROUND((K1652*G1652),4),2)</f>
        <v>0</v>
      </c>
      <c r="J1652" s="36">
        <f>ROUND(ROUND((K1652*H1652),4),2)</f>
        <v>0</v>
      </c>
      <c r="K1652" s="25">
        <v>0.19</v>
      </c>
      <c r="L1652" s="26" t="s">
        <v>16</v>
      </c>
    </row>
    <row r="1653" spans="1:12" outlineLevel="3" x14ac:dyDescent="0.2">
      <c r="A1653" s="17" t="s">
        <v>1505</v>
      </c>
      <c r="B1653" s="18" t="s">
        <v>1506</v>
      </c>
      <c r="C1653" s="17"/>
      <c r="D1653" s="17"/>
      <c r="E1653" s="17"/>
      <c r="F1653" s="17"/>
      <c r="G1653" s="17"/>
      <c r="H1653" s="17"/>
      <c r="I1653" s="17"/>
      <c r="J1653" s="17"/>
      <c r="K1653" s="17"/>
      <c r="L1653" s="17"/>
    </row>
    <row r="1654" spans="1:12" ht="33.75" outlineLevel="4" x14ac:dyDescent="0.2">
      <c r="A1654" s="17"/>
      <c r="B1654" s="19" t="s">
        <v>1507</v>
      </c>
      <c r="C1654" s="17"/>
      <c r="D1654" s="17"/>
      <c r="E1654" s="17"/>
      <c r="F1654" s="17"/>
      <c r="G1654" s="17"/>
      <c r="H1654" s="17"/>
      <c r="I1654" s="17"/>
      <c r="J1654" s="17"/>
      <c r="K1654" s="17"/>
      <c r="L1654" s="17"/>
    </row>
    <row r="1655" spans="1:12" outlineLevel="4" x14ac:dyDescent="0.2">
      <c r="A1655" s="20"/>
      <c r="B1655" s="20"/>
      <c r="C1655" s="20" t="s">
        <v>31</v>
      </c>
      <c r="D1655" s="21">
        <v>0</v>
      </c>
      <c r="E1655" s="22" t="s">
        <v>413</v>
      </c>
      <c r="F1655" s="23"/>
      <c r="G1655" s="36">
        <f>IF((TRIM(L1655)="Ja"),ROUND(ROUND((D1655*F1655),4),2),0)</f>
        <v>0</v>
      </c>
      <c r="H1655" s="24"/>
      <c r="I1655" s="36">
        <f>ROUND(ROUND((K1655*G1655),4),2)</f>
        <v>0</v>
      </c>
      <c r="J1655" s="36">
        <f>ROUND(ROUND((K1655*H1655),4),2)</f>
        <v>0</v>
      </c>
      <c r="K1655" s="25">
        <v>0.19</v>
      </c>
      <c r="L1655" s="26" t="s">
        <v>16</v>
      </c>
    </row>
    <row r="1656" spans="1:12" outlineLevel="2" x14ac:dyDescent="0.2">
      <c r="A1656" s="27" t="s">
        <v>1508</v>
      </c>
      <c r="B1656" s="28" t="s">
        <v>1509</v>
      </c>
      <c r="C1656" s="27" t="s">
        <v>25</v>
      </c>
      <c r="D1656" s="29"/>
      <c r="E1656" s="30"/>
      <c r="F1656" s="31"/>
      <c r="G1656" s="32">
        <f>IF((TRIM(L1656)="Ja"),SUM(G1659,G1662,G1665),0)</f>
        <v>0</v>
      </c>
      <c r="H1656" s="33"/>
      <c r="I1656" s="32">
        <f>ROUND(ROUND((K1656*G1656),4),2)</f>
        <v>0</v>
      </c>
      <c r="J1656" s="32">
        <f>ROUND(ROUND((K1656*H1656),4),2)</f>
        <v>0</v>
      </c>
      <c r="K1656" s="34">
        <v>0.19</v>
      </c>
      <c r="L1656" s="35" t="s">
        <v>16</v>
      </c>
    </row>
    <row r="1657" spans="1:12" outlineLevel="3" x14ac:dyDescent="0.2">
      <c r="A1657" s="17" t="s">
        <v>1510</v>
      </c>
      <c r="B1657" s="18" t="s">
        <v>1511</v>
      </c>
      <c r="C1657" s="17"/>
      <c r="D1657" s="17"/>
      <c r="E1657" s="17"/>
      <c r="F1657" s="17"/>
      <c r="G1657" s="17"/>
      <c r="H1657" s="17"/>
      <c r="I1657" s="17"/>
      <c r="J1657" s="17"/>
      <c r="K1657" s="17"/>
      <c r="L1657" s="17"/>
    </row>
    <row r="1658" spans="1:12" outlineLevel="4" x14ac:dyDescent="0.2">
      <c r="A1658" s="17"/>
      <c r="B1658" s="19" t="s">
        <v>1512</v>
      </c>
      <c r="C1658" s="17"/>
      <c r="D1658" s="17"/>
      <c r="E1658" s="17"/>
      <c r="F1658" s="17"/>
      <c r="G1658" s="17"/>
      <c r="H1658" s="17"/>
      <c r="I1658" s="17"/>
      <c r="J1658" s="17"/>
      <c r="K1658" s="17"/>
      <c r="L1658" s="17"/>
    </row>
    <row r="1659" spans="1:12" outlineLevel="4" x14ac:dyDescent="0.2">
      <c r="A1659" s="20"/>
      <c r="B1659" s="20"/>
      <c r="C1659" s="20" t="s">
        <v>31</v>
      </c>
      <c r="D1659" s="21">
        <v>0</v>
      </c>
      <c r="E1659" s="22" t="s">
        <v>236</v>
      </c>
      <c r="F1659" s="23"/>
      <c r="G1659" s="36">
        <f>IF((TRIM(L1659)="Ja"),ROUND(ROUND((D1659*F1659),4),2),0)</f>
        <v>0</v>
      </c>
      <c r="H1659" s="24"/>
      <c r="I1659" s="36">
        <f>ROUND(ROUND((K1659*G1659),4),2)</f>
        <v>0</v>
      </c>
      <c r="J1659" s="36">
        <f>ROUND(ROUND((K1659*H1659),4),2)</f>
        <v>0</v>
      </c>
      <c r="K1659" s="25">
        <v>0.19</v>
      </c>
      <c r="L1659" s="26" t="s">
        <v>16</v>
      </c>
    </row>
    <row r="1660" spans="1:12" outlineLevel="3" x14ac:dyDescent="0.2">
      <c r="A1660" s="17" t="s">
        <v>1513</v>
      </c>
      <c r="B1660" s="18" t="s">
        <v>1514</v>
      </c>
      <c r="C1660" s="17"/>
      <c r="D1660" s="17"/>
      <c r="E1660" s="17"/>
      <c r="F1660" s="17"/>
      <c r="G1660" s="17"/>
      <c r="H1660" s="17"/>
      <c r="I1660" s="17"/>
      <c r="J1660" s="17"/>
      <c r="K1660" s="17"/>
      <c r="L1660" s="17"/>
    </row>
    <row r="1661" spans="1:12" ht="22.5" outlineLevel="4" x14ac:dyDescent="0.2">
      <c r="A1661" s="17"/>
      <c r="B1661" s="19" t="s">
        <v>1515</v>
      </c>
      <c r="C1661" s="17"/>
      <c r="D1661" s="17"/>
      <c r="E1661" s="17"/>
      <c r="F1661" s="17"/>
      <c r="G1661" s="17"/>
      <c r="H1661" s="17"/>
      <c r="I1661" s="17"/>
      <c r="J1661" s="17"/>
      <c r="K1661" s="17"/>
      <c r="L1661" s="17"/>
    </row>
    <row r="1662" spans="1:12" outlineLevel="4" x14ac:dyDescent="0.2">
      <c r="A1662" s="20"/>
      <c r="B1662" s="20"/>
      <c r="C1662" s="20" t="s">
        <v>31</v>
      </c>
      <c r="D1662" s="21">
        <v>0</v>
      </c>
      <c r="E1662" s="22" t="s">
        <v>236</v>
      </c>
      <c r="F1662" s="23"/>
      <c r="G1662" s="36">
        <f>IF((TRIM(L1662)="Ja"),ROUND(ROUND((D1662*F1662),4),2),0)</f>
        <v>0</v>
      </c>
      <c r="H1662" s="24"/>
      <c r="I1662" s="36">
        <f>ROUND(ROUND((K1662*G1662),4),2)</f>
        <v>0</v>
      </c>
      <c r="J1662" s="36">
        <f>ROUND(ROUND((K1662*H1662),4),2)</f>
        <v>0</v>
      </c>
      <c r="K1662" s="25">
        <v>0.19</v>
      </c>
      <c r="L1662" s="26" t="s">
        <v>16</v>
      </c>
    </row>
    <row r="1663" spans="1:12" outlineLevel="3" x14ac:dyDescent="0.2">
      <c r="A1663" s="17" t="s">
        <v>1516</v>
      </c>
      <c r="B1663" s="18" t="s">
        <v>1514</v>
      </c>
      <c r="C1663" s="17"/>
      <c r="D1663" s="17"/>
      <c r="E1663" s="17"/>
      <c r="F1663" s="17"/>
      <c r="G1663" s="17"/>
      <c r="H1663" s="17"/>
      <c r="I1663" s="17"/>
      <c r="J1663" s="17"/>
      <c r="K1663" s="17"/>
      <c r="L1663" s="17"/>
    </row>
    <row r="1664" spans="1:12" ht="22.5" outlineLevel="4" x14ac:dyDescent="0.2">
      <c r="A1664" s="17"/>
      <c r="B1664" s="19" t="s">
        <v>1517</v>
      </c>
      <c r="C1664" s="17"/>
      <c r="D1664" s="17"/>
      <c r="E1664" s="17"/>
      <c r="F1664" s="17"/>
      <c r="G1664" s="17"/>
      <c r="H1664" s="17"/>
      <c r="I1664" s="17"/>
      <c r="J1664" s="17"/>
      <c r="K1664" s="17"/>
      <c r="L1664" s="17"/>
    </row>
    <row r="1665" spans="1:12" outlineLevel="4" x14ac:dyDescent="0.2">
      <c r="A1665" s="20"/>
      <c r="B1665" s="20"/>
      <c r="C1665" s="20" t="s">
        <v>31</v>
      </c>
      <c r="D1665" s="21">
        <v>0</v>
      </c>
      <c r="E1665" s="22" t="s">
        <v>236</v>
      </c>
      <c r="F1665" s="23"/>
      <c r="G1665" s="36">
        <f>IF((TRIM(L1665)="Ja"),ROUND(ROUND((D1665*F1665),4),2),0)</f>
        <v>0</v>
      </c>
      <c r="H1665" s="24"/>
      <c r="I1665" s="36">
        <f>ROUND(ROUND((K1665*G1665),4),2)</f>
        <v>0</v>
      </c>
      <c r="J1665" s="36">
        <f>ROUND(ROUND((K1665*H1665),4),2)</f>
        <v>0</v>
      </c>
      <c r="K1665" s="25">
        <v>0.19</v>
      </c>
      <c r="L1665" s="26" t="s">
        <v>16</v>
      </c>
    </row>
    <row r="1666" spans="1:12" outlineLevel="2" x14ac:dyDescent="0.2">
      <c r="A1666" s="27" t="s">
        <v>1518</v>
      </c>
      <c r="B1666" s="28" t="s">
        <v>1519</v>
      </c>
      <c r="C1666" s="27" t="s">
        <v>25</v>
      </c>
      <c r="D1666" s="29"/>
      <c r="E1666" s="30"/>
      <c r="F1666" s="31"/>
      <c r="G1666" s="32">
        <f>IF((TRIM(L1666)="Ja"),SUM(G1669:G1669),0)</f>
        <v>0</v>
      </c>
      <c r="H1666" s="33"/>
      <c r="I1666" s="32">
        <f>ROUND(ROUND((K1666*G1666),4),2)</f>
        <v>0</v>
      </c>
      <c r="J1666" s="32">
        <f>ROUND(ROUND((K1666*H1666),4),2)</f>
        <v>0</v>
      </c>
      <c r="K1666" s="34">
        <v>0.19</v>
      </c>
      <c r="L1666" s="35" t="s">
        <v>16</v>
      </c>
    </row>
    <row r="1667" spans="1:12" outlineLevel="3" x14ac:dyDescent="0.2">
      <c r="A1667" s="17" t="s">
        <v>1520</v>
      </c>
      <c r="B1667" s="18" t="s">
        <v>1521</v>
      </c>
      <c r="C1667" s="17"/>
      <c r="D1667" s="17"/>
      <c r="E1667" s="17"/>
      <c r="F1667" s="17"/>
      <c r="G1667" s="17"/>
      <c r="H1667" s="17"/>
      <c r="I1667" s="17"/>
      <c r="J1667" s="17"/>
      <c r="K1667" s="17"/>
      <c r="L1667" s="17"/>
    </row>
    <row r="1668" spans="1:12" ht="22.5" outlineLevel="4" x14ac:dyDescent="0.2">
      <c r="A1668" s="17"/>
      <c r="B1668" s="19" t="s">
        <v>1522</v>
      </c>
      <c r="C1668" s="17"/>
      <c r="D1668" s="17"/>
      <c r="E1668" s="17"/>
      <c r="F1668" s="17"/>
      <c r="G1668" s="17"/>
      <c r="H1668" s="17"/>
      <c r="I1668" s="17"/>
      <c r="J1668" s="17"/>
      <c r="K1668" s="17"/>
      <c r="L1668" s="17"/>
    </row>
    <row r="1669" spans="1:12" outlineLevel="4" x14ac:dyDescent="0.2">
      <c r="A1669" s="20"/>
      <c r="B1669" s="20"/>
      <c r="C1669" s="20" t="s">
        <v>31</v>
      </c>
      <c r="D1669" s="21">
        <v>0</v>
      </c>
      <c r="E1669" s="22" t="s">
        <v>32</v>
      </c>
      <c r="F1669" s="23"/>
      <c r="G1669" s="36">
        <f>IF((TRIM(L1669)="Ja"),ROUND(ROUND((D1669*F1669),4),2),0)</f>
        <v>0</v>
      </c>
      <c r="H1669" s="24"/>
      <c r="I1669" s="36">
        <f>ROUND(ROUND((K1669*G1669),4),2)</f>
        <v>0</v>
      </c>
      <c r="J1669" s="36">
        <f>ROUND(ROUND((K1669*H1669),4),2)</f>
        <v>0</v>
      </c>
      <c r="K1669" s="25">
        <v>0.19</v>
      </c>
      <c r="L1669" s="26" t="s">
        <v>16</v>
      </c>
    </row>
  </sheetData>
  <mergeCells count="1">
    <mergeCell ref="G2:I2"/>
  </mergeCells>
  <pageMargins left="0.7" right="0.7" top="0.78740157499999996" bottom="0.78740157499999996" header="0.3" footer="0.3"/>
  <ignoredErrors>
    <ignoredError sqref="A7 C7 C10 A11 C11 A12 C12 C15 A16 C18 A19 C21 A22 C22 A23 C23 A24 C26 A27 C29 A30 C32 A33 C35 A36 C38 A39 C41 A42 C44 A45 C45 A46 C46 C49 C52 A53 C55 A56 C58 A59 C61 A62 C64 A65 C67 A68 C68 C71 C74 A75 C77 A78 C80 A81 C83 A84 C86 A87 C89 A90 C92 A93 C93 C96 A97 C99 A100 C102 A103 C105 A106 C108 A109 C111 A112 C114 A115 C115 C118 C121 A122 C124 A125 C127 A128 C130 A131 C133 A134 C136 A137 C139 A140 C142 A143 C145 A146 C148 A149 C149 A150 C152 A153 C155 A156 C158 A159 C161 A162 C164 A165 C167 A168 C170 A171 C173 A174 C174 C177 A178 C180 A181 C183 A184 C186 A187 C189 A190 C192 A193 C195 A196 C198 A199 C201 A202 C202 C205 A206 C208 A209 C211 A212 C214 A215 C217 A218 C220 A221 C223 A224 C226 A227 C229 A230 C232 A233 C235 A236 C236 A237 C239 A240 C242 A243 C245 A246 C248 A249 C251 A252 C254 A255 C257 A258 C260 A261 C263 A264 C266 A267 C269 A270 C270 A271 C273 A274 C276 A277 C279 A280 C282 A283 C285 A286 C288 A289 C291 A292 C294 A295 C297 A298 C300 A301 C303 A304 C306 A307 C309 A310 C310 A311 C313 A314 C316 A317 C319 A320 C322 A323 C325 A326 C328 A329 C331 A332 C334 A335 C335 C338 A339 C341 A342 C344 A345 C347 A348 C348 C351 C354 A355 C357 A358 C360 A361 C363 A364 C364 A365 C367 A368 C370 A371 C373 A374 C376 A377 C379 A380 C380 A381 C383 A384 C386 A387 C389 A390 C390 A391 C393 A394 C396 A397 C399 A400 C402 A403 C405 A406 C408 A409 C411 A412 C412 C415 A416 C418 A419 C421 A422 C424 A425 C425 A426 C426 A427 C429 A430 C430 A431 C433 A434 C434 A435 C437 A438 C438 A439 C439 C442 A443 C445 A446 C448 A449 C451 A452 C454 A455 C455 A456 C456 A457 C459 A460 C462 A463 C463 A464 C466 A467 C469 A470 C472 A473 C475 A476 C476 A477 C479 A480 C482 A483 C485 A486 C488 A489 C491 A492 C494 A495 C497 A498 C498 A499 C501 A502 C504 A505 C507 A508 C510 A511 C513 A514 C514 A515 C517 A518 C520 A521 C523 A524 C526 A527 C529 A530 C532 A533 C535 A536 C536 A537 C537 A538 C540 A541 C543 A544 C546 A547 C549 A550 C552 A553 C555 A556 C558 A559 C561 A562 C562 C565 A566 C566 A567 C569 A570 C572 A573 C573 A574 C576 A577 C577 A578 C580 A581 C583 A584 C586 A587 C589 A590 C592 A593 C595 A596 C596 A597 C599 A600 C602 A603 C605 A606 C608 A609 C609 C612 A613 C615 A616 C618 A619 C621 A622 C624 A625 C627 A628 C628 A629 C631 A632 C634 A635 C637 A638 C640 A641 C643 A644 C646 A647 C649 A650 C652 A653 C655 A656 C658 A659 C659 A660 C662 A663 C665 A666 C668 A669 C671 A672 C674 A675 C677 A678 C680 A681 C683 A684 C686 A687 C689 A690 C692 A693 C695 A696 C698 A699 C701 A702 C704 A705 C707 A708 C710 A711 C713 A714 C716 A717 C719 A720 C722 A723 C725 A726 C728 A729 C731 A732 C734 A735 C737 A738 C740 A741 C743 A744 C746 A747 C749 A750 C752 A753 C755 A756 C758 A759 C761 A762 C762 A763 C765 A766 C768 A769 C771 A772 C774 A775 C775 A776 C778 A779 C781 A782 C784 A785 C787 A788 C790 A791 C793 A794 C796 A797 C799 A800 C802 A803 C805 A806 C808 A809 C811 A812 C814 A815 C817 A818 C820 A821 C823 A824 C826 A827 C829 A830 C830 A831 C833 A834 C834 C837 A838 C838 A839 C841 A842 C844 A845 C847 A848 C850 A851 C853 A854 C856 A857 C859 A860 C862 A863 C865 A866 C868 A869 C869 A870 C872 A873 C875 A876 C878 A879 C881 A882 C884 A885 C887 A888 C890 A891 C893 A894 C896 A897 C899 A900 C902 A903 C905 A906 C908 A909 C911 A912 C914 A915 C917 A918 C920 A921 C923 A924 C926 A927 C929 A930 C932 A933 C933 A934 C936 A937 C939 A940 C942 A943 C945 A946 C948 A949 C951 A952 C954 A955 C957 A958 C960 A961 C963 A964 C966 A967 C969 A970 C972 A973 C975 A976 C978 A979 C981 A982 C984 A985 C987 A988 C990 A991 C993 A994 C996 A997 C999 A1000 C1002 A1003 C1005 A1006 C1008 A1009 C1011 A1012 C1014 A1015 C1017 A1018 C1020 A1021 C1023 A1024 C1026 A1027 C1029 A1030 C1030 A1031 C1033 A1034 C1036 A1037 C1039 A1040 C1042 A1043 C1045 A1046 C1048 A1049 C1049 A1050 C1052 A1053 C1053 A1054 C1056 A1057 C1059 A1060 C1062 A1063 C1065 A1066 C1068 A1069 C1071 A1072 C1074 A1075 C1077 A1078 C1080 A1081 C1083 A1084 C1086 A1087 C1089 A1090 C1092 A1093 C1095 A1096 C1098 A1099 C1101 A1102 C1104 A1105 C1105 A1106 C1108 A1109 C1109 C1112 A1113 C1113 C1116 A1117 C1119 A1120 C1122 A1123 C1125 A1126 C1128 A1129 C1131 A1132 C1134 A1135 C1137 A1138 C1140 A1141 C1141 A1142 C1144 A1145 C1147 A1148 C1150 A1151 C1153 A1154 C1156 A1157 C1159 A1160 C1162 A1163 C1165 A1166 C1168 A1169 C1171 A1172 C1174 A1175 C1177 A1178 C1180 A1181 C1183 A1184 C1186 A1187 C1189 A1190 C1192 A1193 C1195 A1196 C1198 A1199 C1201 A1202 C1204 A1205 C1207 A1208 C1210 A1211 C1213 A1214 C1216 A1217 C1219 A1220 C1222 A1223 C1225 A1226 C1228 A1229 C1231 A1232 C1234 A1235 C1237 A1238 C1240 A1241 C1243 A1244 C1246 A1247 C1249 A1250 C1252 A1253 C1255 A1256 C1258 A1259 C1261 A1262 C1264 A1265 C1265 A1266 C1268 A1269 C1271 A1272 C1274 A1275 C1277 A1278 C1280 A1281 C1283 A1284 C1286 A1287 C1289 A1290 C1292 A1293 C1295 A1296 C1298 A1299 C1301 A1302 C1304 A1305 C1307 A1308 C1310 A1311 C1313 A1314 C1316 A1317 C1319 A1320 C1322 A1323 C1325 A1326 C1328 A1329 C1331 A1332 C1334 A1335 C1337 A1338 C1340 A1341 C1343 A1344 C1346 A1347 C1349 A1350 C1352 A1353 C1355 A1356 C1358 A1359 C1361 A1362 C1362 A1363 C1365 A1366 C1368 A1369 C1371 A1372 C1374 A1375 C1377 A1378 C1380 A1381 C1383 A1384 C1386 A1387 C1389 A1390 C1392 A1393 C1395 A1396 C1396 A1397 C1399 A1400 C1400 A1401 C1403 A1404 C1406 A1407 C1409 A1410 C1412 A1413 C1415 A1416 C1418 A1419 C1421 A1422 C1424 A1425 C1427 A1428 C1430 A1431 C1433 A1434 C1436 A1437 C1439 A1440 C1442 A1443 C1445 A1446 C1448 A1449 C1451 A1452 C1454 A1455 C1457 A1458 C1458 A1459 C1461 A1462 C1464 A1465 C1467 A1468 C1468 A1469 C1471 A1472 C1474 A1475 C1477 A1478 C1480 A1481 C1481 C1484 A1485 C1485 A1486 C1488 A1489 C1491 A1492 C1494 A1495 C1497 A1498 C1500 A1501 C1501 A1502 C1504 A1505 C1505 A1506 C1508 A1509 C1511 A1512 C1512 A1513 C1515 A1516 C1516 A1517 C1519 A1520 C1522 A1523 C1525 A1526 C1526 A1527 C1527 A1528 C1530 A1531 C1533 A1534 C1536 A1537 C1539 A1540 C1540 A1541 C1543 C1546 C1549 C1552 C1555 A1556 C1558 A1559 C1559 A1560 A1562 C1562 A1564 C1567 A1568 C1568 A1569 C1569 C1572 A1573 C1575 A1576 C1578 A1579 C1581 A1582 C1584 A1585 C1587 A1588 C1590 A1591 C1593 A1594 C1596 A1597 C1597 A1598 C1598 C1601 A1602 C1602 C1605 A1606 C1606 A1607 C1609 A1610 C1612 A1613 C1615 A1616 C1618 A1619 C1621 A1622 C1624 A1625 C1627 A1628 C1628 A1629 C1631 A1632 C1634 A1635 C1637 A1638 C1640 A1641 C1643 A1644 C1646 A1647 C1649 A1650 C1652 A1653 C1655 A1656 C1656 A1657 C1659 A1660 C1662 A1663 C1665 A1666 C1666 A1667 C1669" twoDigitTextYear="1" numberStoredAsText="1"/>
    <ignoredError sqref="G7 I7 J7 G11 I11 J11 G12 I12 J12 I15 J15 G18 I18 J18 G21 I21 J21 G22 I22 J22 G23 I23 J23 G26 I26 J26 G29 I29 J29 G32 I32 J32 G35 I35 J35 G38 I38 J38 G41 I41 J41 G44 I44 J44 G45 I45 J45 G46 I46 J46 I49 J49 I52 J52 G55 I55 J55 G58 I58 J58 G61 I61 J61 G64 I64 J64 G67 I67 J67 G68 I68 J68 I71 J71 I74 J74 G77 I77 J77 G80 I80 J80 G83 I83 J83 G86 I86 J86 G89 I89 J89 G92 I92 J92 G93 I93 J93 I96 J96 G99 I99 J99 G102 I102 J102 G105 I105 J105 G108 I108 J108 G111 I111 J111 G114 I114 J114 G115 I115 J115 I118 J118 I121 J121 G124 I124 J124 G127 I127 J127 G130 I130 J130 G133 I133 J133 G136 I136 J136 G139 I139 J139 G142 I142 J142 G145 I145 J145 G148 I148 J148 G149 I149 J149 G152 I152 J152 G155 I155 J155 G158 I158 J158 G161 I161 J161 G164 I164 J164 G167 I167 J167 G170 I170 J170 G173 I173 J173 G174 I174 J174 I177 J177 G180 I180 J180 G183 I183 J183 G186 I186 J186 G189 I189 J189 G192 I192 J192 G195 I195 J195 G198 I198 J198 G201 I201 J201 G202 I202 J202 I205 J205 G208 I208 J208 G211 I211 J211 G214 I214 J214 G217 I217 J217 G220 I220 J220 G223 I223 J223 G226 I226 J226 G229 I229 J229 G232 I232 J232 G235 I235 J235 G236 I236 J236 G239 I239 J239 G242 I242 J242 G245 I245 J245 G248 I248 J248 G251 I251 J251 G254 I254 J254 G257 I257 J257 G260 I260 J260 G263 I263 J263 G266 I266 J266 G269 I269 J269 G270 I270 J270 G273 I273 J273 G276 I276 J276 G279 I279 J279 G282 I282 J282 G285 I285 J285 G288 I288 J288 G291 I291 J291 G294 I294 J294 G297 I297 J297 G300 I300 J300 G303 I303 J303 G306 I306 J306 G309 I309 J309 G310 I310 J310 G313 I313 J313 G316 I316 J316 G319 I319 J319 G322 I322 J322 G325 I325 J325 G328 I328 J328 G331 I331 J331 G334 I334 J334 G335 I335 J335 I338 J338 G341 I341 J341 G344 I344 J344 G347 I347 J347 G348 I348 J348 I351 J351 I354 J354 G357 I357 J357 G360 I360 J360 G363 I363 J363 G364 I364 J364 G367 I367 J367 G370 I370 J370 G373 I373 J373 G376 I376 J376 G379 I379 J379 G380 I380 J380 G383 I383 J383 G386 I386 J386 G389 I389 J389 G390 I390 J390 G393 I393 J393 G396 I396 J396 G399 I399 J399 G402 I402 J402 G405 I405 J405 G408 I408 J408 G411 I411 J411 G412 I412 J412 I415 J415 G418 I418 J418 G421 I421 J421 G424 I424 J424 G425 I425 J425 G426 I426 J426 G429 I429 J429 G430 I430 J430 G433 I433 J433 G434 I434 J434 G437 I437 J437 G438 I438 J438 G439 I439 J439 I442 J442 G445 I445 J445 G448 I448 J448 G451 I451 J451 G454 I454 J454 G455 I455 J455 G456 I456 J456 G459 I459 J459 G462 I462 J462 G463 I463 J463 G466 I466 J466 G469 I469 J469 G472 I472 J472 G475 I475 J475 G476 I476 J476 G479 I479 J479 G482 I482 J482 G485 I485 J485 G488 I488 J488 G491 I491 J491 G494 I494 J494 G497 I497 J497 G498 I498 J498 G501 I501 J501 G504 I504 J504 G507 I507 J507 G510 I510 J510 G513 I513 J513 G514 I514 J514 G517 I517 J517 G520 I520 J520 G523 I523 J523 G526 I526 J526 G529 I529 J529 G532 I532 J532 G535 I535 J535 G536 I536 J536 G537 I537 J537 G540 I540 J540 G543 I543 J543 G546 I546 J546 G549 I549 J549 G552 I552 J552 G555 I555 J555 G558 I558 J558 G561 I561 J561 G562 I562 J562 G566 I566 J566 G569 I569 J569 G572 I572 J572 G573 I573 J573 G576 I576 J576 G577 I577 J577 G580 I580 J580 G583 I583 J583 G586 I586 J586 G589 I589 J589 G592 I592 J592 G595 I595 J595 G596 I596 J596 G599 I599 J599 G602 I602 J602 G605 I605 J605 G608 I608 J608 G609 I609 J609 I612 J612 G615 I615 J615 G618 I618 J618 G621 I621 J621 G624 I624 J624 G627 I627 J627 G628 I628 J628 G631 I631 J631 G634 I634 J634 G637 I637 J637 G640 I640 J640 G643 I643 J643 G646 I646 J646 G649 I649 J649 G652 I652 J652 G655 I655 J655 G658 I658 J658 G659 I659 J659 G662 I662 J662 G665 I665 J665 G668 I668 J668 G671 I671 J671 G674 I674 J674 G677 I677 J677 G680 I680 J680 G683 I683 J683 G686 I686 J686 G689 I689 J689 G692 I692 J692 G695 I695 J695 G698 I698 J698 G701 I701 J701 G704 I704 J704 G707 I707 J707 G710 I710 J710 G713 I713 J713 G716 I716 J716 G719 I719 J719 G722 I722 J722 G725 I725 J725 G728 I728 J728 G731 I731 J731 G734 I734 J734 G737 I737 J737 G740 I740 J740 G743 I743 J743 G746 I746 J746 G749 I749 J749 G752 I752 J752 G755 I755 J755 G758 I758 J758 G761 I761 J761 G762 I762 J762 G765 I765 J765 G768 I768 J768 G771 I771 J771 G774 I774 J774 G775 I775 J775 G778 I778 J778 G781 I781 J781 G784 I784 J784 G787 I787 J787 G790 I790 J790 G793 I793 J793 G796 I796 J796 G799 I799 J799 G802 I802 J802 G805 I805 J805 G808 I808 J808 G811 I811 J811 G814 I814 J814 G817 I817 J817 G820 I820 J820 G823 I823 J823 G826 I826 J826 G829 I829 J829 G830 I830 J830 G833 I833 J833 G834 I834 J834 G838 I838 J838 G841 I841 J841 G844 I844 J844 G847 I847 J847 G850 I850 J850 G853 I853 J853 G856 I856 J856 G859 I859 J859 G862 I862 J862 G865 I865 J865 G868 I868 J868 G869 I869 J869 G872 I872 J872 G875 I875 J875 G878 I878 J878 G881 I881 J881 G884 I884 J884 G887 I887 J887 G890 I890 J890 G893 I893 J893 G896 I896 J896 G899 I899 J899 G902 I902 J902 G905 I905 J905 G908 I908 J908 G911 I911 J911 G914 I914 J914 G917 I917 J917 G920 I920 J920 G923 I923 J923 G926 I926 J926 G929 I929 J929 G932 I932 J932 G933 I933 J933 G936 I936 J936 G939 I939 J939 G942 I942 J942 G945 I945 J945 G948 I948 J948 G951 I951 J951 G954 I954 J954 G957 I957 J957 G960 I960 J960 G963 I963 J963 G966 I966 J966 G969 I969 J969 G972 I972 J972 G975 I975 J975 G978 I978 J978 G981 I981 J981 G984 I984 J984 G987 I987 J987 G990 I990 J990 G993 I993 J993 G996 I996 J996 G999 I999 J999 G1002 I1002 J1002 G1005 I1005 J1005 G1008 I1008 J1008 G1011 I1011 J1011 G1014 I1014 J1014 G1017 I1017 J1017 G1020 I1020 J1020 G1023 I1023 J1023 G1026 I1026 J1026 G1029 I1029 J1029 G1030 I1030 J1030 G1033 I1033 J1033 G1036 I1036 J1036 G1039 I1039 J1039 G1042 I1042 J1042 G1045 I1045 J1045 G1048 I1048 J1048 G1049 I1049 J1049 G1052 I1052 J1052 G1053 I1053 J1053 G1056 I1056 J1056 G1059 I1059 J1059 G1062 I1062 J1062 G1065 I1065 J1065 G1068 I1068 J1068 G1071 I1071 J1071 G1074 I1074 J1074 G1077 I1077 J1077 G1080 I1080 J1080 G1083 I1083 J1083 G1086 I1086 J1086 G1089 I1089 J1089 G1092 I1092 J1092 G1095 I1095 J1095 G1098 I1098 J1098 G1101 I1101 J1101 G1104 I1104 J1104 G1105 I1105 J1105 G1108 I1108 J1108 G1109 I1109 J1109 G1113 I1113 J1113 I1116 J1116 G1119 I1119 J1119 G1122 I1122 J1122 G1125 I1125 J1125 G1128 I1128 J1128 G1131 I1131 J1131 G1134 I1134 J1134 G1137 I1137 J1137 G1140 I1140 J1140 G1141 I1141 J1141 G1144 I1144 J1144 G1147 I1147 J1147 G1150 I1150 J1150 G1153 I1153 J1153 G1156 I1156 J1156 G1159 I1159 J1159 G1162 I1162 J1162 G1165 I1165 J1165 G1168 I1168 J1168 G1171 I1171 J1171 G1174 I1174 J1174 G1177 I1177 J1177 G1180 I1180 J1180 G1183 I1183 J1183 G1186 I1186 J1186 G1189 I1189 J1189 G1192 I1192 J1192 G1195 I1195 J1195 G1198 I1198 J1198 G1201 I1201 J1201 G1204 I1204 J1204 G1207 I1207 J1207 G1210 I1210 J1210 G1213 I1213 J1213 G1216 I1216 J1216 G1219 I1219 J1219 G1222 I1222 J1222 G1225 I1225 J1225 G1228 I1228 J1228 G1231 I1231 J1231 G1234 I1234 J1234 G1237 I1237 J1237 G1240 I1240 J1240 G1243 I1243 J1243 G1246 I1246 J1246 G1249 I1249 J1249 G1252 I1252 J1252 G1255 I1255 J1255 G1258 I1258 J1258 G1261 I1261 J1261 G1264 I1264 J1264 G1265 I1265 J1265 G1268 I1268 J1268 G1271 I1271 J1271 G1274 I1274 J1274 G1277 I1277 J1277 G1280 I1280 J1280 G1283 I1283 J1283 G1286 I1286 J1286 G1289 I1289 J1289 G1292 I1292 J1292 G1295 I1295 J1295 G1298 I1298 J1298 G1301 I1301 J1301 G1304 I1304 J1304 G1307 I1307 J1307 G1310 I1310 J1310 G1313 I1313 J1313 G1316 I1316 J1316 G1319 I1319 J1319 G1322 I1322 J1322 G1325 I1325 J1325 G1328 I1328 J1328 G1331 I1331 J1331 G1334 I1334 J1334 G1337 I1337 J1337 G1340 I1340 J1340 G1343 I1343 J1343 G1346 I1346 J1346 G1349 I1349 J1349 G1352 I1352 J1352 G1355 I1355 J1355 G1358 I1358 J1358 G1361 I1361 J1361 G1362 I1362 J1362 G1365 I1365 J1365 G1368 I1368 J1368 G1371 I1371 J1371 G1374 I1374 J1374 G1377 I1377 J1377 G1380 I1380 J1380 G1383 I1383 J1383 G1386 I1386 J1386 G1389 I1389 J1389 G1392 I1392 J1392 G1395 I1395 J1395 G1396 I1396 J1396 G1399 I1399 J1399 G1400 I1400 J1400 G1403 I1403 J1403 G1406 I1406 J1406 G1409 I1409 J1409 G1412 I1412 J1412 G1415 I1415 J1415 G1418 I1418 J1418 G1421 I1421 J1421 G1424 I1424 J1424 G1427 I1427 J1427 G1430 I1430 J1430 G1433 I1433 J1433 G1436 I1436 J1436 G1439 I1439 J1439 G1442 I1442 J1442 G1445 I1445 J1445 G1448 I1448 J1448 G1451 I1451 J1451 G1454 I1454 J1454 G1457 I1457 J1457 G1458 I1458 J1458 G1461 I1461 J1461 G1464 I1464 J1464 G1467 I1467 J1467 G1468 I1468 J1468 G1471 I1471 J1471 G1474 I1474 J1474 G1477 I1477 J1477 G1480 I1480 J1480 G1481 I1481 J1481 G1485 I1485 J1485 G1488 I1488 J1488 G1491 I1491 J1491 G1494 I1494 J1494 G1497 I1497 J1497 G1500 I1500 J1500 G1501 I1501 J1501 G1504 I1504 J1504 G1505 I1505 J1505 G1508 I1508 J1508 G1511 I1511 J1511 G1512 I1512 J1512 G1515 I1515 J1515 G1516 I1516 J1516 G1519 I1519 J1519 G1522 I1522 J1522 G1525 I1525 J1525 G1526 I1526 J1526 G1527 I1527 J1527 G1530 I1530 J1530 G1533 I1533 J1533 G1536 I1536 J1536 G1539 I1539 J1539 G1540 I1540 J1540 G1543 I1543 J1543 G1546 I1546 J1546 G1549 I1549 J1549 G1552 I1552 J1552 G1555 I1555 J1555 G1558 I1558 J1558 G1559 I1559 J1559 G1562 I1562 J1562 G1567 I1567 J1567 G1568 I1568 J1568 G1569 I1569 J1569 I1572 J1572 G1575 I1575 J1575 G1578 I1578 J1578 G1581 I1581 J1581 G1584 I1584 J1584 G1587 I1587 J1587 G1590 I1590 J1590 G1593 I1593 J1593 G1596 I1596 J1596 G1597 I1597 J1597 G1598 I1598 J1598 I1601 J1601 G1602 I1602 J1602 G1606 I1606 J1606 G1609 I1609 J1609 G1612 I1612 J1612 G1615 I1615 J1615 G1618 I1618 J1618 G1621 I1621 J1621 G1624 I1624 J1624 G1627 I1627 J1627 G1628 I1628 J1628 G1631 I1631 J1631 G1634 I1634 J1634 G1637 I1637 J1637 G1640 I1640 J1640 G1643 I1643 J1643 G1646 I1646 J1646 G1649 I1649 J1649 G1652 I1652 J1652 G1655 I1655 J1655 G1656 I1656 J1656 G1659 I1659 J1659 G1662 I1662 J1662 G1665 I1665 J1665 G1666 I1666 J1666 G1669 I1669 J1669" formula="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StammLV nach BFR BoGwS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Peymann, Kirsten Dr.</dc:creator>
  <cp:lastModifiedBy>Peymann, Kirsten Dr.</cp:lastModifiedBy>
  <dcterms:created xsi:type="dcterms:W3CDTF">2024-10-22T12:46:48Z</dcterms:created>
  <dcterms:modified xsi:type="dcterms:W3CDTF">2024-11-26T13:30:36Z</dcterms:modified>
</cp:coreProperties>
</file>